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7_Vertrieb\03_Vertriebsmaterialien\02 Materialien nach Produkten\05_MICE\Fragebögen_Templates_Eventrechner\Zum rausschicken an Kunden!\"/>
    </mc:Choice>
  </mc:AlternateContent>
  <bookViews>
    <workbookView xWindow="0" yWindow="0" windowWidth="28800" windowHeight="11730" tabRatio="862"/>
  </bookViews>
  <sheets>
    <sheet name="Input" sheetId="20" r:id="rId1"/>
    <sheet name="Flights" sheetId="21" r:id="rId2"/>
  </sheets>
  <externalReferences>
    <externalReference r:id="rId3"/>
  </externalReferences>
  <definedNames>
    <definedName name="Anreisedistanz">[1]Eventdaten!$Y$4:$Y$21</definedName>
    <definedName name="Flugliste">[1]Eventdaten!$W$4:$W$5</definedName>
    <definedName name="Gebäudetypen">[1]Eventdaten!$S$4:$S$7</definedName>
    <definedName name="Veranstaltungstypen">[1]Eventdaten!$P$4:$P$9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68" i="20" l="1"/>
  <c r="H87" i="20"/>
  <c r="C87" i="20"/>
  <c r="H85" i="20"/>
  <c r="C85" i="20"/>
  <c r="H83" i="20"/>
  <c r="C83" i="20"/>
  <c r="H79" i="20"/>
  <c r="H80" i="20"/>
  <c r="H81" i="20"/>
  <c r="H78" i="20"/>
  <c r="C81" i="20"/>
  <c r="C80" i="20"/>
  <c r="C79" i="20"/>
  <c r="C78" i="20"/>
  <c r="C77" i="20"/>
  <c r="H76" i="20"/>
  <c r="H75" i="20"/>
  <c r="C76" i="20"/>
  <c r="C75" i="20"/>
  <c r="C74" i="20"/>
  <c r="H72" i="20"/>
  <c r="H71" i="20"/>
  <c r="C72" i="20"/>
  <c r="C71" i="20"/>
  <c r="E14" i="20"/>
  <c r="E6" i="20"/>
</calcChain>
</file>

<file path=xl/sharedStrings.xml><?xml version="1.0" encoding="utf-8"?>
<sst xmlns="http://schemas.openxmlformats.org/spreadsheetml/2006/main" count="130" uniqueCount="105">
  <si>
    <t>1. Klasse</t>
  </si>
  <si>
    <t>2. Klasse</t>
  </si>
  <si>
    <t>Economy</t>
  </si>
  <si>
    <t>Veranstaltungsfläche</t>
  </si>
  <si>
    <t>Regional</t>
  </si>
  <si>
    <t>Vegetarisch</t>
  </si>
  <si>
    <t>Veranstalter</t>
  </si>
  <si>
    <t>Veranstaltungsdauer</t>
  </si>
  <si>
    <t>Veranstaltungszeitraum</t>
  </si>
  <si>
    <t>Veranstaltungsort</t>
  </si>
  <si>
    <t>Standard</t>
  </si>
  <si>
    <t>1. Grunddaten</t>
  </si>
  <si>
    <t>Veranstaltungsname</t>
  </si>
  <si>
    <t>Name Ansprechpartner</t>
  </si>
  <si>
    <t>von</t>
  </si>
  <si>
    <t>bis</t>
  </si>
  <si>
    <t>in Tagen</t>
  </si>
  <si>
    <t>Anzahl Teilnehmer</t>
  </si>
  <si>
    <t>2. An- und Abreise der Teilnehmer</t>
  </si>
  <si>
    <t>2.1 Flugzeug</t>
  </si>
  <si>
    <t>Flugklasse</t>
  </si>
  <si>
    <t>Anzahl Personen</t>
  </si>
  <si>
    <t>2.2 PKW</t>
  </si>
  <si>
    <t>in km</t>
  </si>
  <si>
    <t>2.3 Bahn</t>
  </si>
  <si>
    <t>Sitzklasse</t>
  </si>
  <si>
    <t>2.4 ÖPNV</t>
  </si>
  <si>
    <t>2.6 Reisebus</t>
  </si>
  <si>
    <t>50km</t>
  </si>
  <si>
    <t>100km</t>
  </si>
  <si>
    <t>500km</t>
  </si>
  <si>
    <t>2.7 Taxi</t>
  </si>
  <si>
    <t>3. Unterkunft und Verpflegung</t>
  </si>
  <si>
    <t>3.1 Unterkunft</t>
  </si>
  <si>
    <t>Anzahl Sterne</t>
  </si>
  <si>
    <t>Anzahl Übernachtungen</t>
  </si>
  <si>
    <t>Stück</t>
  </si>
  <si>
    <t>4. Warentransport</t>
  </si>
  <si>
    <t>mit Sprinter/ Van</t>
  </si>
  <si>
    <t>Gebäudeart</t>
  </si>
  <si>
    <t>2.8 Fahrrad oder zu Fuß</t>
  </si>
  <si>
    <t>Gesamtdistanz</t>
  </si>
  <si>
    <t>Mischkost</t>
  </si>
  <si>
    <t xml:space="preserve">Bio </t>
  </si>
  <si>
    <t>Konventionell</t>
  </si>
  <si>
    <t>durchschnittliche Distanz Anreise (one-way)</t>
  </si>
  <si>
    <t>Distanz in km</t>
  </si>
  <si>
    <t>Gewicht in t</t>
  </si>
  <si>
    <t>durchschnittlicher Anreisedistanz</t>
  </si>
  <si>
    <t>3.2 Verpflegung</t>
  </si>
  <si>
    <r>
      <t>in m</t>
    </r>
    <r>
      <rPr>
        <i/>
        <vertAlign val="superscript"/>
        <sz val="11"/>
        <color theme="1"/>
        <rFont val="Myriad Pro"/>
        <family val="2"/>
      </rPr>
      <t>2</t>
    </r>
  </si>
  <si>
    <t>2.2.1 PKW mit Verbrennungsmotor</t>
  </si>
  <si>
    <t>2.2.1 PKW mit Elektromotor</t>
  </si>
  <si>
    <t>departure</t>
  </si>
  <si>
    <t>arrival</t>
  </si>
  <si>
    <t>pax</t>
  </si>
  <si>
    <t>travel class</t>
  </si>
  <si>
    <t>flight number</t>
  </si>
  <si>
    <t>flight date</t>
  </si>
  <si>
    <t>Explanations of the input fields</t>
  </si>
  <si>
    <t>field</t>
  </si>
  <si>
    <t>explanation</t>
  </si>
  <si>
    <t>3-letter IATA airport code, e.g. "LHR"</t>
  </si>
  <si>
    <t>number of passengers per one-way flight on this route, e.g. "4" for 4 people (one-way flight), "8" for 4 people (return flight)</t>
  </si>
  <si>
    <t>travelClass</t>
  </si>
  <si>
    <t>service class, please choose from "Y" (Economy), "P" (Premium Economy), "B" (Business), "F" (First)</t>
  </si>
  <si>
    <t>flightNumber</t>
  </si>
  <si>
    <t>official flight number, e.g. "LH1234"</t>
  </si>
  <si>
    <t>flightDate</t>
  </si>
  <si>
    <t>flight date (dd.mm.yyyy), e.g. "12.05.2014"</t>
  </si>
  <si>
    <t>Pflichtfeld</t>
  </si>
  <si>
    <t>altes Gebäude (bis Baujahr 1977)</t>
  </si>
  <si>
    <t>Gebäude mittleren Alters (Baujahr 1978 - 2002)</t>
  </si>
  <si>
    <t>neues Gebäude (ab Baujahr 2003)</t>
  </si>
  <si>
    <t>lokal (20 km)</t>
  </si>
  <si>
    <t>regional (100 km)</t>
  </si>
  <si>
    <t>bundesweit (500 km)</t>
  </si>
  <si>
    <t>europaweit (1000 km)</t>
  </si>
  <si>
    <t>international (6500 km)</t>
  </si>
  <si>
    <t>Einzugsgebiet</t>
  </si>
  <si>
    <t>Baujahr Gebäude</t>
  </si>
  <si>
    <t>Business &amp; First</t>
  </si>
  <si>
    <t>5. Verbrauchsdaten</t>
  </si>
  <si>
    <t>5.1. Stromverbrauch</t>
  </si>
  <si>
    <t>5.2 Heizenergie</t>
  </si>
  <si>
    <t>5.3 Wasserverbrauch</t>
  </si>
  <si>
    <t>5.4 Müll</t>
  </si>
  <si>
    <t>5.5 Sonstige Brennstoffe (z.B. Diesel, Holz, etc.)</t>
  </si>
  <si>
    <t>ja</t>
  </si>
  <si>
    <t>nein</t>
  </si>
  <si>
    <t>5. Vebrauchsdaten Energie und Wasser</t>
  </si>
  <si>
    <t>Farblegende</t>
  </si>
  <si>
    <r>
      <t>Optionaler Input (verbessert die Genauigkeit der CO</t>
    </r>
    <r>
      <rPr>
        <vertAlign val="subscript"/>
        <sz val="11"/>
        <rFont val="Myriad Pro"/>
        <family val="2"/>
      </rPr>
      <t>2</t>
    </r>
    <r>
      <rPr>
        <sz val="11"/>
        <rFont val="Myriad Pro"/>
        <family val="2"/>
      </rPr>
      <t>-Berechnung)</t>
    </r>
  </si>
  <si>
    <t>Verbrauchsdaten Energie und Wasser  bekannt</t>
  </si>
  <si>
    <t>Strombezug unbekannt</t>
  </si>
  <si>
    <t>Strombezug aus Erneuerbaren Energien</t>
  </si>
  <si>
    <t>in den Zeilen Flugzeug/PKW/ Bahn/ÖPNV/</t>
  </si>
  <si>
    <t xml:space="preserve">Reisebus/Taxi/Fahrrad oder zu Fuß muss mit </t>
  </si>
  <si>
    <t>Anmerkung: Die Gesamtzahl der Personen</t>
  </si>
  <si>
    <t>der Anzahl Teilnehmer in Zeile 12 übereinstimmen.</t>
  </si>
  <si>
    <t>Wissen Sie die Aufteilung nicht genau, dann lassen</t>
  </si>
  <si>
    <t>Sie bitte Zeilen 15-52 leer.</t>
  </si>
  <si>
    <t>mit LKW (&gt;3,5t)</t>
  </si>
  <si>
    <r>
      <t>Bitte fügen Sie in dieser Excel-Mappe alle Informationen ein, die Sie für das jeweilige Feld haben. Grundsätzlich kann atmosfair jene Informationen, die Sie nicht haben, auf Basis von eigenen Datenbanken und Erfahrungswerten approximieren. Trotzdem gilt, je mehr Informationen Sie uns zur Verfügung stellen, desto genauer wird unsere CO</t>
    </r>
    <r>
      <rPr>
        <vertAlign val="subscript"/>
        <sz val="11"/>
        <color theme="0"/>
        <rFont val="Myriad Pro"/>
      </rPr>
      <t>2</t>
    </r>
    <r>
      <rPr>
        <sz val="11"/>
        <color theme="0"/>
        <rFont val="Myriad Pro"/>
        <family val="2"/>
      </rPr>
      <t xml:space="preserve">-Berechnung und somit ihr Report. </t>
    </r>
  </si>
  <si>
    <t>drop-down Menü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</si>
</sst>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
  </numFmts>
  <fonts count="26">
    <font>
      <sz val="12"/>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font>
    <font>
      <sz val="12"/>
      <color rgb="FF000000"/>
      <name val="Calibri"/>
      <family val="2"/>
    </font>
    <font>
      <sz val="11"/>
      <color theme="1"/>
      <name val="Myriad Pro"/>
      <family val="2"/>
    </font>
    <font>
      <b/>
      <sz val="11"/>
      <color theme="1"/>
      <name val="Myriad Pro"/>
      <family val="2"/>
    </font>
    <font>
      <i/>
      <sz val="11"/>
      <color theme="1"/>
      <name val="Myriad Pro"/>
      <family val="2"/>
    </font>
    <font>
      <sz val="11"/>
      <color rgb="FF000000"/>
      <name val="Calibri"/>
      <family val="2"/>
      <charset val="1"/>
    </font>
    <font>
      <i/>
      <sz val="11"/>
      <color theme="1"/>
      <name val="Myriad Pro"/>
      <family val="2"/>
    </font>
    <font>
      <i/>
      <vertAlign val="superscript"/>
      <sz val="11"/>
      <color theme="1"/>
      <name val="Myriad Pro"/>
      <family val="2"/>
    </font>
    <font>
      <i/>
      <sz val="12"/>
      <color rgb="FF000000"/>
      <name val="Calibri"/>
      <family val="2"/>
    </font>
    <font>
      <sz val="11"/>
      <name val="Myriad Pro"/>
      <family val="2"/>
    </font>
    <font>
      <sz val="11"/>
      <color theme="1"/>
      <name val="Myriad Pro"/>
      <family val="2"/>
    </font>
    <font>
      <b/>
      <sz val="11"/>
      <color rgb="FF000000"/>
      <name val="Myriad Pro"/>
      <family val="2"/>
      <charset val="1"/>
    </font>
    <font>
      <sz val="11"/>
      <color rgb="FF000000"/>
      <name val="Myriad Pro"/>
      <family val="2"/>
      <charset val="1"/>
    </font>
    <font>
      <sz val="10"/>
      <color rgb="FF000000"/>
      <name val="Arial"/>
      <family val="2"/>
      <charset val="1"/>
    </font>
    <font>
      <b/>
      <sz val="11"/>
      <name val="Myriad Pro"/>
      <family val="2"/>
    </font>
    <font>
      <vertAlign val="subscript"/>
      <sz val="11"/>
      <name val="Myriad Pro"/>
      <family val="2"/>
    </font>
    <font>
      <sz val="11"/>
      <color theme="0"/>
      <name val="Myriad Pro"/>
      <family val="2"/>
    </font>
    <font>
      <b/>
      <sz val="11"/>
      <color theme="0"/>
      <name val="Myriad Pro"/>
      <family val="2"/>
    </font>
    <font>
      <vertAlign val="subscript"/>
      <sz val="11"/>
      <color theme="0"/>
      <name val="Myriad Pro"/>
    </font>
    <font>
      <sz val="12"/>
      <color rgb="FF000000"/>
      <name val="Myriad pro"/>
    </font>
    <font>
      <sz val="11"/>
      <color theme="1"/>
      <name val="Myriad pro"/>
    </font>
    <font>
      <sz val="11"/>
      <color rgb="FF000000"/>
      <name val="Myriad pro"/>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BDCE00"/>
        <bgColor rgb="FFFFCC00"/>
      </patternFill>
    </fill>
    <fill>
      <patternFill patternType="solid">
        <fgColor theme="4" tint="0.59999389629810485"/>
        <bgColor indexed="64"/>
      </patternFill>
    </fill>
    <fill>
      <patternFill patternType="solid">
        <fgColor rgb="FFBDCE00"/>
        <bgColor indexed="64"/>
      </patternFill>
    </fill>
    <fill>
      <patternFill patternType="solid">
        <fgColor rgb="FFBDCE00"/>
        <bgColor rgb="FFFF6600"/>
      </patternFill>
    </fill>
    <fill>
      <patternFill patternType="solid">
        <fgColor theme="4" tint="0.59999389629810485"/>
        <bgColor rgb="FF9999FF"/>
      </patternFill>
    </fill>
    <fill>
      <patternFill patternType="solid">
        <fgColor rgb="FF0B3B6C"/>
        <bgColor indexed="64"/>
      </patternFill>
    </fill>
  </fills>
  <borders count="62">
    <border>
      <left/>
      <right/>
      <top/>
      <bottom/>
      <diagonal/>
    </border>
    <border>
      <left/>
      <right/>
      <top style="medium">
        <color auto="1"/>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
      <left style="thin">
        <color auto="1"/>
      </left>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bottom/>
      <diagonal/>
    </border>
    <border>
      <left style="medium">
        <color auto="1"/>
      </left>
      <right/>
      <top/>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s>
  <cellStyleXfs count="7">
    <xf numFmtId="0" fontId="0" fillId="0" borderId="0"/>
    <xf numFmtId="0" fontId="3" fillId="0" borderId="0"/>
    <xf numFmtId="0" fontId="4" fillId="0" borderId="0"/>
    <xf numFmtId="0" fontId="2" fillId="0" borderId="0"/>
    <xf numFmtId="9" fontId="5" fillId="0" borderId="0" applyFont="0" applyFill="0" applyBorder="0" applyAlignment="0" applyProtection="0"/>
    <xf numFmtId="0" fontId="1" fillId="0" borderId="0"/>
    <xf numFmtId="0" fontId="9" fillId="0" borderId="0"/>
  </cellStyleXfs>
  <cellXfs count="264">
    <xf numFmtId="0" fontId="0" fillId="0" borderId="0" xfId="0" applyFont="1" applyAlignment="1"/>
    <xf numFmtId="0" fontId="0" fillId="0" borderId="0" xfId="0"/>
    <xf numFmtId="0" fontId="6" fillId="0" borderId="26" xfId="0" applyFont="1" applyBorder="1" applyProtection="1">
      <protection locked="0"/>
    </xf>
    <xf numFmtId="0" fontId="6" fillId="0" borderId="45" xfId="0" applyFont="1" applyBorder="1" applyProtection="1">
      <protection locked="0"/>
    </xf>
    <xf numFmtId="0" fontId="6" fillId="0" borderId="50" xfId="0" applyFont="1" applyBorder="1" applyProtection="1">
      <protection locked="0"/>
    </xf>
    <xf numFmtId="0" fontId="6" fillId="3" borderId="26" xfId="0" applyFont="1" applyFill="1" applyBorder="1" applyAlignment="1">
      <alignment horizontal="left"/>
    </xf>
    <xf numFmtId="0" fontId="6" fillId="3" borderId="37" xfId="0" applyFont="1" applyFill="1" applyBorder="1"/>
    <xf numFmtId="0" fontId="6" fillId="3" borderId="38" xfId="0" applyFont="1" applyFill="1" applyBorder="1"/>
    <xf numFmtId="0" fontId="0" fillId="2" borderId="0" xfId="0" applyFont="1" applyFill="1" applyAlignment="1"/>
    <xf numFmtId="0" fontId="6" fillId="2" borderId="0" xfId="0" applyFont="1" applyFill="1"/>
    <xf numFmtId="0" fontId="4" fillId="2" borderId="0" xfId="0" applyFont="1" applyFill="1" applyAlignment="1"/>
    <xf numFmtId="0" fontId="0" fillId="2" borderId="12" xfId="0" applyFont="1" applyFill="1" applyBorder="1" applyAlignment="1"/>
    <xf numFmtId="0" fontId="7" fillId="2" borderId="0" xfId="0" applyFont="1" applyFill="1" applyBorder="1" applyAlignment="1">
      <alignment vertical="center" textRotation="90"/>
    </xf>
    <xf numFmtId="0" fontId="0" fillId="2" borderId="0" xfId="0" applyFont="1" applyFill="1" applyBorder="1" applyAlignment="1"/>
    <xf numFmtId="0" fontId="0" fillId="0" borderId="0" xfId="0" applyFont="1" applyBorder="1" applyAlignment="1"/>
    <xf numFmtId="0" fontId="12" fillId="2" borderId="0" xfId="0" applyFont="1" applyFill="1" applyBorder="1" applyAlignment="1"/>
    <xf numFmtId="0" fontId="15" fillId="4" borderId="5" xfId="0" applyFont="1" applyFill="1" applyBorder="1"/>
    <xf numFmtId="0" fontId="15" fillId="4" borderId="1" xfId="0" applyFont="1" applyFill="1" applyBorder="1"/>
    <xf numFmtId="0" fontId="16" fillId="0" borderId="1" xfId="0" applyFont="1" applyBorder="1"/>
    <xf numFmtId="0" fontId="16" fillId="0" borderId="6" xfId="0" applyFont="1" applyBorder="1"/>
    <xf numFmtId="0" fontId="16" fillId="0" borderId="54" xfId="0" applyFont="1" applyBorder="1"/>
    <xf numFmtId="0" fontId="16" fillId="0" borderId="0" xfId="0" applyFont="1" applyBorder="1"/>
    <xf numFmtId="0" fontId="16" fillId="0" borderId="3" xfId="0" applyFont="1" applyBorder="1"/>
    <xf numFmtId="0" fontId="15" fillId="0" borderId="55" xfId="0" applyFont="1" applyBorder="1"/>
    <xf numFmtId="0" fontId="15" fillId="0" borderId="0" xfId="0" applyFont="1" applyBorder="1"/>
    <xf numFmtId="0" fontId="16" fillId="0" borderId="55" xfId="0" applyFont="1" applyBorder="1"/>
    <xf numFmtId="0" fontId="16" fillId="0" borderId="56" xfId="0" applyFont="1" applyBorder="1"/>
    <xf numFmtId="0" fontId="16" fillId="0" borderId="2" xfId="0" applyFont="1" applyBorder="1"/>
    <xf numFmtId="0" fontId="16" fillId="0" borderId="4" xfId="0" applyFont="1" applyBorder="1"/>
    <xf numFmtId="0" fontId="17" fillId="0" borderId="0" xfId="0" applyFont="1" applyBorder="1"/>
    <xf numFmtId="0" fontId="17" fillId="0" borderId="0" xfId="0" applyFont="1"/>
    <xf numFmtId="0" fontId="16" fillId="0" borderId="0" xfId="0" applyFont="1"/>
    <xf numFmtId="0" fontId="6" fillId="3" borderId="36" xfId="0" applyFont="1" applyFill="1" applyBorder="1" applyAlignment="1">
      <alignment horizontal="center"/>
    </xf>
    <xf numFmtId="0" fontId="18" fillId="2" borderId="0" xfId="0" applyFont="1" applyFill="1" applyBorder="1"/>
    <xf numFmtId="0" fontId="13" fillId="2" borderId="0" xfId="0" applyFont="1" applyFill="1" applyBorder="1"/>
    <xf numFmtId="0" fontId="13" fillId="7" borderId="0" xfId="0" applyFont="1" applyFill="1" applyBorder="1"/>
    <xf numFmtId="0" fontId="13" fillId="8" borderId="0" xfId="0" applyFont="1" applyFill="1" applyBorder="1"/>
    <xf numFmtId="0" fontId="0" fillId="6" borderId="0" xfId="0" applyFill="1"/>
    <xf numFmtId="0" fontId="0" fillId="5" borderId="0" xfId="0" applyFill="1"/>
    <xf numFmtId="0" fontId="0" fillId="2" borderId="0" xfId="0" quotePrefix="1" applyFont="1" applyFill="1" applyAlignment="1"/>
    <xf numFmtId="0" fontId="23" fillId="2" borderId="0" xfId="0" applyFont="1" applyFill="1" applyAlignment="1"/>
    <xf numFmtId="0" fontId="24" fillId="2" borderId="0" xfId="0" applyFont="1" applyFill="1"/>
    <xf numFmtId="0" fontId="25" fillId="2" borderId="0" xfId="0" applyFont="1" applyFill="1" applyBorder="1" applyAlignment="1"/>
    <xf numFmtId="0" fontId="25" fillId="2" borderId="0" xfId="0" applyFont="1" applyFill="1" applyAlignment="1"/>
    <xf numFmtId="0" fontId="6" fillId="3" borderId="3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18" xfId="0" applyFont="1" applyFill="1" applyBorder="1" applyAlignment="1">
      <alignment horizontal="center"/>
    </xf>
    <xf numFmtId="0" fontId="6" fillId="3" borderId="17" xfId="0" applyFont="1" applyFill="1" applyBorder="1" applyAlignment="1">
      <alignment horizontal="center"/>
    </xf>
    <xf numFmtId="0" fontId="6" fillId="3" borderId="5" xfId="0" applyFont="1" applyFill="1" applyBorder="1" applyAlignment="1">
      <alignment horizontal="center"/>
    </xf>
    <xf numFmtId="0" fontId="6" fillId="3" borderId="1" xfId="0" applyFont="1" applyFill="1" applyBorder="1" applyAlignment="1">
      <alignment horizontal="center"/>
    </xf>
    <xf numFmtId="0" fontId="6" fillId="3" borderId="60"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6" fillId="3" borderId="58" xfId="0" applyFont="1" applyFill="1" applyBorder="1" applyAlignment="1">
      <alignment horizontal="center"/>
    </xf>
    <xf numFmtId="0" fontId="10" fillId="0" borderId="1" xfId="0" applyFont="1" applyBorder="1" applyAlignment="1">
      <alignment horizontal="center"/>
    </xf>
    <xf numFmtId="0" fontId="10" fillId="0" borderId="6"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6" fillId="0" borderId="6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0" fillId="0" borderId="46" xfId="0" applyFont="1" applyBorder="1" applyAlignment="1">
      <alignment horizontal="center" vertical="center"/>
    </xf>
    <xf numFmtId="0" fontId="10" fillId="0" borderId="53" xfId="0" applyFont="1" applyBorder="1" applyAlignment="1">
      <alignment horizontal="center" vertical="center"/>
    </xf>
    <xf numFmtId="0" fontId="10" fillId="0" borderId="59" xfId="0" applyFont="1" applyBorder="1" applyAlignment="1">
      <alignment horizontal="center" vertical="center"/>
    </xf>
    <xf numFmtId="0" fontId="6" fillId="0" borderId="40"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3" borderId="20" xfId="0" applyFont="1" applyFill="1" applyBorder="1" applyAlignment="1">
      <alignment horizontal="center"/>
    </xf>
    <xf numFmtId="0" fontId="6" fillId="0" borderId="29"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10" fillId="0" borderId="11"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6" fillId="0" borderId="22" xfId="0" applyFont="1" applyBorder="1" applyAlignment="1" applyProtection="1">
      <alignment horizont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20" fillId="9" borderId="5"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0" fillId="9" borderId="2" xfId="0" applyFont="1" applyFill="1" applyBorder="1" applyAlignment="1">
      <alignment horizontal="left" vertical="center" wrapText="1"/>
    </xf>
    <xf numFmtId="0" fontId="20" fillId="9" borderId="4" xfId="0" applyFont="1" applyFill="1" applyBorder="1" applyAlignment="1">
      <alignment horizontal="left" vertical="center" wrapText="1"/>
    </xf>
    <xf numFmtId="0" fontId="21" fillId="9" borderId="15" xfId="0" applyFont="1" applyFill="1" applyBorder="1" applyAlignment="1">
      <alignment horizontal="center" vertical="center" textRotation="90"/>
    </xf>
    <xf numFmtId="0" fontId="6" fillId="3" borderId="16" xfId="0" applyFont="1" applyFill="1" applyBorder="1" applyAlignment="1" applyProtection="1">
      <alignment horizontal="center"/>
    </xf>
    <xf numFmtId="0" fontId="6" fillId="3" borderId="17" xfId="0" applyFont="1" applyFill="1" applyBorder="1" applyAlignment="1" applyProtection="1">
      <alignment horizontal="center"/>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3" borderId="21" xfId="0" applyFont="1" applyFill="1" applyBorder="1" applyAlignment="1" applyProtection="1">
      <alignment horizontal="center"/>
    </xf>
    <xf numFmtId="0" fontId="6" fillId="3" borderId="22" xfId="0" applyFont="1" applyFill="1" applyBorder="1" applyAlignment="1" applyProtection="1">
      <alignment horizontal="center"/>
    </xf>
    <xf numFmtId="0" fontId="6" fillId="0" borderId="23"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25" xfId="0" applyFont="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6" borderId="24" xfId="0" applyFont="1" applyFill="1" applyBorder="1" applyAlignment="1" applyProtection="1">
      <alignment horizontal="left"/>
      <protection locked="0"/>
    </xf>
    <xf numFmtId="0" fontId="6" fillId="6" borderId="22" xfId="0" applyFont="1" applyFill="1" applyBorder="1" applyAlignment="1" applyProtection="1">
      <alignment horizontal="left"/>
      <protection locked="0"/>
    </xf>
    <xf numFmtId="0" fontId="10" fillId="0" borderId="24" xfId="0" applyFont="1" applyBorder="1" applyAlignment="1">
      <alignment horizontal="center"/>
    </xf>
    <xf numFmtId="0" fontId="10" fillId="0" borderId="25" xfId="0" applyFont="1" applyBorder="1" applyAlignment="1">
      <alignment horizontal="center"/>
    </xf>
    <xf numFmtId="0" fontId="6" fillId="6" borderId="25" xfId="0" applyFont="1" applyFill="1" applyBorder="1" applyAlignment="1" applyProtection="1">
      <alignment horizontal="left"/>
      <protection locked="0"/>
    </xf>
    <xf numFmtId="0" fontId="6" fillId="5" borderId="23" xfId="0" applyFont="1" applyFill="1" applyBorder="1" applyAlignment="1" applyProtection="1">
      <alignment horizontal="left"/>
      <protection locked="0"/>
    </xf>
    <xf numFmtId="0" fontId="6" fillId="5" borderId="24"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10" fillId="0" borderId="23" xfId="0" applyFont="1" applyBorder="1" applyAlignment="1">
      <alignment horizontal="center"/>
    </xf>
    <xf numFmtId="164" fontId="6" fillId="0" borderId="23" xfId="0" applyNumberFormat="1" applyFont="1" applyBorder="1" applyAlignment="1" applyProtection="1">
      <alignment horizontal="left"/>
      <protection locked="0"/>
    </xf>
    <xf numFmtId="164" fontId="6" fillId="0" borderId="22" xfId="0" applyNumberFormat="1" applyFont="1" applyBorder="1" applyAlignment="1" applyProtection="1">
      <alignment horizontal="left"/>
      <protection locked="0"/>
    </xf>
    <xf numFmtId="0" fontId="6" fillId="3" borderId="39"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41" xfId="0" applyFont="1" applyFill="1" applyBorder="1" applyAlignment="1" applyProtection="1">
      <alignment horizontal="center" vertical="center"/>
    </xf>
    <xf numFmtId="0" fontId="6" fillId="3" borderId="42" xfId="0" applyFont="1" applyFill="1" applyBorder="1" applyAlignment="1" applyProtection="1">
      <alignment horizontal="center" vertical="center"/>
    </xf>
    <xf numFmtId="0" fontId="6" fillId="3" borderId="27" xfId="0" applyFont="1" applyFill="1" applyBorder="1" applyAlignment="1" applyProtection="1">
      <alignment horizontal="center"/>
    </xf>
    <xf numFmtId="0" fontId="6" fillId="3" borderId="28" xfId="0" applyFont="1" applyFill="1" applyBorder="1" applyAlignment="1" applyProtection="1">
      <alignment horizontal="center"/>
    </xf>
    <xf numFmtId="0" fontId="13" fillId="6" borderId="29" xfId="0" applyFont="1" applyFill="1" applyBorder="1" applyAlignment="1" applyProtection="1">
      <alignment horizontal="center"/>
      <protection locked="0"/>
    </xf>
    <xf numFmtId="0" fontId="13" fillId="6" borderId="14" xfId="0" applyFont="1" applyFill="1" applyBorder="1" applyAlignment="1" applyProtection="1">
      <alignment horizontal="center"/>
      <protection locked="0"/>
    </xf>
    <xf numFmtId="0" fontId="13" fillId="6" borderId="30" xfId="0" applyFont="1" applyFill="1" applyBorder="1" applyAlignment="1" applyProtection="1">
      <alignment horizontal="center"/>
      <protection locked="0"/>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6" fillId="0" borderId="3" xfId="0" applyFont="1" applyBorder="1" applyAlignment="1" applyProtection="1">
      <alignment horizontal="center"/>
      <protection locked="0"/>
    </xf>
    <xf numFmtId="0" fontId="6" fillId="0" borderId="4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21" fillId="9" borderId="31" xfId="0" applyFont="1" applyFill="1" applyBorder="1" applyAlignment="1">
      <alignment horizontal="center" vertical="center" textRotation="90"/>
    </xf>
    <xf numFmtId="0" fontId="21" fillId="9" borderId="35" xfId="0" applyFont="1" applyFill="1" applyBorder="1" applyAlignment="1">
      <alignment horizontal="center" vertical="center" textRotation="90"/>
    </xf>
    <xf numFmtId="0" fontId="6" fillId="3" borderId="41" xfId="0" applyFont="1" applyFill="1" applyBorder="1" applyAlignment="1">
      <alignment horizontal="center"/>
    </xf>
    <xf numFmtId="0" fontId="6" fillId="3" borderId="42" xfId="0" applyFont="1" applyFill="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164" fontId="6" fillId="0" borderId="25" xfId="0" applyNumberFormat="1" applyFont="1" applyBorder="1" applyAlignment="1" applyProtection="1">
      <alignment horizontal="left"/>
      <protection locked="0"/>
    </xf>
    <xf numFmtId="0" fontId="21" fillId="9" borderId="48" xfId="0" applyFont="1" applyFill="1" applyBorder="1" applyAlignment="1">
      <alignment horizontal="center" vertical="center" textRotation="90"/>
    </xf>
    <xf numFmtId="0" fontId="6" fillId="3" borderId="21" xfId="0" applyFont="1" applyFill="1" applyBorder="1" applyAlignment="1">
      <alignment horizontal="center" wrapText="1"/>
    </xf>
    <xf numFmtId="0" fontId="6" fillId="3" borderId="24" xfId="0" applyFont="1" applyFill="1" applyBorder="1" applyAlignment="1">
      <alignment horizontal="center" wrapText="1"/>
    </xf>
    <xf numFmtId="0" fontId="6" fillId="3" borderId="22" xfId="0" applyFont="1" applyFill="1" applyBorder="1" applyAlignment="1">
      <alignment horizontal="center" wrapText="1"/>
    </xf>
    <xf numFmtId="0" fontId="6" fillId="3" borderId="21" xfId="0" applyFont="1" applyFill="1" applyBorder="1" applyAlignment="1">
      <alignment horizontal="center"/>
    </xf>
    <xf numFmtId="0" fontId="6" fillId="3" borderId="22" xfId="0" applyFont="1" applyFill="1" applyBorder="1" applyAlignment="1">
      <alignment horizont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6" fillId="3" borderId="16" xfId="0" applyFont="1" applyFill="1" applyBorder="1" applyAlignment="1">
      <alignment horizontal="right"/>
    </xf>
    <xf numFmtId="0" fontId="6" fillId="3" borderId="17" xfId="0" applyFont="1" applyFill="1" applyBorder="1" applyAlignment="1">
      <alignment horizontal="right"/>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10" fillId="0" borderId="4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6" fillId="0" borderId="42" xfId="0" applyFont="1" applyBorder="1" applyAlignment="1" applyProtection="1">
      <alignment horizontal="center"/>
      <protection locked="0"/>
    </xf>
    <xf numFmtId="0" fontId="10" fillId="0" borderId="44" xfId="0" applyFont="1" applyBorder="1" applyAlignment="1">
      <alignment horizontal="center" vertical="center"/>
    </xf>
    <xf numFmtId="0" fontId="10" fillId="0" borderId="8" xfId="0" applyFont="1" applyBorder="1" applyAlignment="1">
      <alignment horizontal="center" vertical="center"/>
    </xf>
    <xf numFmtId="0" fontId="10" fillId="0" borderId="52" xfId="0" applyFont="1" applyBorder="1" applyAlignment="1">
      <alignment horizontal="center" vertical="center"/>
    </xf>
    <xf numFmtId="0" fontId="6" fillId="3" borderId="19" xfId="0" applyFont="1" applyFill="1" applyBorder="1" applyAlignment="1">
      <alignment horizontal="center"/>
    </xf>
    <xf numFmtId="0" fontId="6" fillId="3" borderId="24" xfId="0" applyFont="1" applyFill="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49" xfId="0" applyFont="1" applyBorder="1" applyAlignment="1">
      <alignment horizontal="center"/>
    </xf>
    <xf numFmtId="0" fontId="14" fillId="3" borderId="47"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7" xfId="0" applyFont="1" applyFill="1" applyBorder="1" applyAlignment="1">
      <alignment horizontal="center"/>
    </xf>
    <xf numFmtId="0" fontId="14" fillId="3" borderId="33" xfId="0" applyFont="1" applyFill="1" applyBorder="1" applyAlignment="1">
      <alignment horizontal="center"/>
    </xf>
    <xf numFmtId="0" fontId="6" fillId="0" borderId="28" xfId="0" applyFont="1" applyBorder="1" applyAlignment="1" applyProtection="1">
      <alignment horizontal="center"/>
      <protection locked="0"/>
    </xf>
    <xf numFmtId="0" fontId="6" fillId="3" borderId="54" xfId="0" applyFont="1" applyFill="1" applyBorder="1" applyAlignment="1">
      <alignment horizontal="center"/>
    </xf>
    <xf numFmtId="0" fontId="6" fillId="3" borderId="0" xfId="0" applyFont="1" applyFill="1" applyBorder="1" applyAlignment="1">
      <alignment horizontal="center"/>
    </xf>
    <xf numFmtId="0" fontId="6" fillId="3" borderId="57" xfId="0" applyFont="1" applyFill="1" applyBorder="1" applyAlignment="1">
      <alignment horizontal="center"/>
    </xf>
    <xf numFmtId="0" fontId="6" fillId="3" borderId="8" xfId="0" applyFont="1" applyFill="1" applyBorder="1" applyAlignment="1">
      <alignment horizontal="center"/>
    </xf>
    <xf numFmtId="0" fontId="6" fillId="0" borderId="60"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6" fillId="3" borderId="9" xfId="0" applyFont="1" applyFill="1" applyBorder="1" applyAlignment="1">
      <alignment horizontal="center" vertical="center"/>
    </xf>
    <xf numFmtId="0" fontId="6" fillId="3" borderId="26" xfId="0" applyFont="1" applyFill="1" applyBorder="1" applyAlignment="1">
      <alignment horizontal="center"/>
    </xf>
    <xf numFmtId="0" fontId="6" fillId="3" borderId="10" xfId="0" applyFont="1" applyFill="1" applyBorder="1" applyAlignment="1">
      <alignment horizontal="center" vertical="center"/>
    </xf>
    <xf numFmtId="0" fontId="6" fillId="3" borderId="50" xfId="0" applyFont="1" applyFill="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6" fillId="3" borderId="27"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28" xfId="0" applyFont="1" applyFill="1" applyBorder="1" applyAlignment="1">
      <alignment horizontal="left" vertical="top" wrapText="1"/>
    </xf>
    <xf numFmtId="9" fontId="6" fillId="0" borderId="29" xfId="4" applyFont="1" applyBorder="1" applyAlignment="1" applyProtection="1">
      <alignment horizontal="center"/>
      <protection locked="0"/>
    </xf>
    <xf numFmtId="9" fontId="6" fillId="0" borderId="28" xfId="4" applyFont="1" applyBorder="1" applyAlignment="1" applyProtection="1">
      <alignment horizontal="center"/>
      <protection locked="0"/>
    </xf>
    <xf numFmtId="0" fontId="8" fillId="0" borderId="29" xfId="0" applyFont="1" applyBorder="1" applyAlignment="1">
      <alignment horizontal="center"/>
    </xf>
    <xf numFmtId="0" fontId="8" fillId="0" borderId="14" xfId="0" applyFont="1" applyBorder="1" applyAlignment="1">
      <alignment horizontal="center"/>
    </xf>
    <xf numFmtId="0" fontId="8" fillId="0" borderId="30" xfId="0" applyFont="1" applyBorder="1" applyAlignment="1">
      <alignment horizont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6" fillId="3" borderId="16" xfId="0" applyFont="1" applyFill="1" applyBorder="1" applyAlignment="1">
      <alignment horizontal="center"/>
    </xf>
    <xf numFmtId="0" fontId="6" fillId="0" borderId="18"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7" fillId="6" borderId="33" xfId="0" applyFont="1" applyFill="1" applyBorder="1" applyAlignment="1">
      <alignment horizontal="center" vertical="center"/>
    </xf>
    <xf numFmtId="0" fontId="7" fillId="6" borderId="34"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6" fillId="3" borderId="27" xfId="0" applyFont="1" applyFill="1" applyBorder="1" applyAlignment="1">
      <alignment horizontal="center"/>
    </xf>
    <xf numFmtId="0" fontId="6" fillId="3" borderId="14" xfId="0" applyFont="1" applyFill="1" applyBorder="1" applyAlignment="1">
      <alignment horizontal="center"/>
    </xf>
    <xf numFmtId="0" fontId="6" fillId="3" borderId="28" xfId="0" applyFont="1" applyFill="1" applyBorder="1" applyAlignment="1">
      <alignment horizontal="center"/>
    </xf>
    <xf numFmtId="0" fontId="6" fillId="3" borderId="32" xfId="0" applyFont="1" applyFill="1" applyBorder="1" applyAlignment="1">
      <alignment horizontal="center"/>
    </xf>
    <xf numFmtId="0" fontId="6" fillId="3" borderId="33" xfId="0" applyFont="1" applyFill="1" applyBorder="1" applyAlignment="1">
      <alignment horizontal="center"/>
    </xf>
    <xf numFmtId="0" fontId="6" fillId="3" borderId="49" xfId="0" applyFont="1" applyFill="1" applyBorder="1" applyAlignment="1">
      <alignment horizontal="center"/>
    </xf>
    <xf numFmtId="0" fontId="6" fillId="0" borderId="47"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8" fillId="0" borderId="47"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10" fontId="6" fillId="0" borderId="23" xfId="0" applyNumberFormat="1" applyFont="1" applyBorder="1" applyAlignment="1" applyProtection="1">
      <alignment horizontal="center"/>
      <protection locked="0"/>
    </xf>
    <xf numFmtId="10" fontId="6" fillId="0" borderId="22" xfId="0" applyNumberFormat="1" applyFont="1" applyBorder="1" applyAlignment="1" applyProtection="1">
      <alignment horizontal="center"/>
      <protection locked="0"/>
    </xf>
    <xf numFmtId="0" fontId="6" fillId="0" borderId="47" xfId="5" applyNumberFormat="1" applyFont="1" applyBorder="1" applyAlignment="1" applyProtection="1">
      <alignment horizontal="center"/>
      <protection locked="0"/>
    </xf>
    <xf numFmtId="0" fontId="6" fillId="0" borderId="33" xfId="5" applyNumberFormat="1" applyFont="1" applyBorder="1" applyAlignment="1" applyProtection="1">
      <alignment horizontal="center"/>
      <protection locked="0"/>
    </xf>
    <xf numFmtId="0" fontId="6" fillId="0" borderId="34" xfId="5" applyNumberFormat="1" applyFont="1" applyBorder="1" applyAlignment="1" applyProtection="1">
      <alignment horizontal="center"/>
      <protection locked="0"/>
    </xf>
    <xf numFmtId="0" fontId="7" fillId="0" borderId="16"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6" fillId="6" borderId="23" xfId="0" applyFont="1" applyFill="1" applyBorder="1" applyAlignment="1" applyProtection="1">
      <alignment horizontal="center"/>
      <protection locked="0"/>
    </xf>
    <xf numFmtId="0" fontId="6" fillId="6" borderId="24" xfId="0" applyFont="1" applyFill="1" applyBorder="1" applyAlignment="1" applyProtection="1">
      <alignment horizontal="center"/>
      <protection locked="0"/>
    </xf>
    <xf numFmtId="0" fontId="6" fillId="6" borderId="25" xfId="0" applyFont="1" applyFill="1" applyBorder="1" applyAlignment="1" applyProtection="1">
      <alignment horizontal="center"/>
      <protection locked="0"/>
    </xf>
    <xf numFmtId="0" fontId="10" fillId="0" borderId="14" xfId="0" applyFont="1" applyBorder="1" applyAlignment="1">
      <alignment horizontal="center"/>
    </xf>
    <xf numFmtId="0" fontId="10" fillId="0" borderId="30" xfId="0" applyFont="1" applyBorder="1" applyAlignment="1">
      <alignment horizontal="center"/>
    </xf>
    <xf numFmtId="0" fontId="6" fillId="0" borderId="19" xfId="0" applyFont="1" applyBorder="1" applyAlignment="1" applyProtection="1">
      <alignment horizontal="center"/>
      <protection locked="0"/>
    </xf>
    <xf numFmtId="0" fontId="6" fillId="5" borderId="18" xfId="0" applyFont="1" applyFill="1" applyBorder="1" applyAlignment="1" applyProtection="1">
      <alignment horizontal="left"/>
      <protection locked="0"/>
    </xf>
    <xf numFmtId="0" fontId="6" fillId="5" borderId="19" xfId="0" applyFont="1" applyFill="1" applyBorder="1" applyAlignment="1" applyProtection="1">
      <alignment horizontal="left"/>
      <protection locked="0"/>
    </xf>
    <xf numFmtId="0" fontId="6" fillId="5" borderId="20" xfId="0" applyFont="1" applyFill="1" applyBorder="1" applyAlignment="1" applyProtection="1">
      <alignment horizontal="left"/>
      <protection locked="0"/>
    </xf>
    <xf numFmtId="0" fontId="6" fillId="3" borderId="16" xfId="0" applyFont="1" applyFill="1" applyBorder="1" applyAlignment="1">
      <alignment horizontal="right" vertical="center"/>
    </xf>
    <xf numFmtId="0" fontId="6" fillId="3" borderId="17" xfId="0" applyFont="1" applyFill="1" applyBorder="1" applyAlignment="1">
      <alignment horizontal="right"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7" xfId="0" applyFont="1" applyFill="1" applyBorder="1" applyAlignment="1">
      <alignment horizontal="center" vertical="center"/>
    </xf>
    <xf numFmtId="0" fontId="6" fillId="0" borderId="20" xfId="0" applyFont="1" applyBorder="1" applyAlignment="1" applyProtection="1">
      <alignment horizontal="center"/>
      <protection locked="0"/>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0" xfId="0" applyFont="1" applyFill="1" applyBorder="1" applyAlignment="1">
      <alignment horizontal="center" vertical="center"/>
    </xf>
    <xf numFmtId="0" fontId="13" fillId="2" borderId="0" xfId="0" applyFont="1" applyFill="1" applyBorder="1" applyAlignment="1">
      <alignment vertical="center"/>
    </xf>
  </cellXfs>
  <cellStyles count="7">
    <cellStyle name="Prozent" xfId="4" builtinId="5"/>
    <cellStyle name="Standard" xfId="0" builtinId="0"/>
    <cellStyle name="Standard 2" xfId="1"/>
    <cellStyle name="Standard 2 2" xfId="2"/>
    <cellStyle name="Standard 2 3" xfId="6"/>
    <cellStyle name="Standard 3" xfId="3"/>
    <cellStyle name="Standard 4" xfId="5"/>
  </cellStyles>
  <dxfs count="0"/>
  <tableStyles count="0" defaultTableStyle="TableStyleMedium2" defaultPivotStyle="PivotStyleLight16"/>
  <colors>
    <mruColors>
      <color rgb="FF0B3B6C"/>
      <color rgb="FFBDCE00"/>
      <color rgb="FF1F497D"/>
      <color rgb="FFFFFF99"/>
      <color rgb="FF990000"/>
      <color rgb="FF72DC72"/>
      <color rgb="FF33CC33"/>
      <color rgb="FF66FF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201705</xdr:colOff>
      <xdr:row>1</xdr:row>
      <xdr:rowOff>156883</xdr:rowOff>
    </xdr:from>
    <xdr:to>
      <xdr:col>13</xdr:col>
      <xdr:colOff>746935</xdr:colOff>
      <xdr:row>1</xdr:row>
      <xdr:rowOff>973818</xdr:rowOff>
    </xdr:to>
    <xdr:pic>
      <xdr:nvPicPr>
        <xdr:cNvPr id="10" name="Grafik 9"/>
        <xdr:cNvPicPr>
          <a:picLocks noChangeAspect="1"/>
        </xdr:cNvPicPr>
      </xdr:nvPicPr>
      <xdr:blipFill>
        <a:blip xmlns:r="http://schemas.openxmlformats.org/officeDocument/2006/relationships" r:embed="rId1"/>
        <a:stretch>
          <a:fillRect/>
        </a:stretch>
      </xdr:blipFill>
      <xdr:spPr>
        <a:xfrm>
          <a:off x="11508440" y="358589"/>
          <a:ext cx="3066554" cy="816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Vertrieb/03_Vertriebsmaterialien/02%20Materialien%20nach%20Produkten/05_MICE/Frageb&#246;gen/Event_Input_BE_20170104_DE_ex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daten"/>
      <sheetName val="Flüge"/>
    </sheetNames>
    <sheetDataSet>
      <sheetData sheetId="0">
        <row r="4">
          <cell r="P4" t="str">
            <v>lokal (20 km)</v>
          </cell>
          <cell r="S4" t="str">
            <v>altes Gebäude (bis Baujahr 1977)</v>
          </cell>
          <cell r="W4" t="str">
            <v>ja</v>
          </cell>
          <cell r="Y4">
            <v>10</v>
          </cell>
        </row>
        <row r="5">
          <cell r="P5" t="str">
            <v>regional (50 km)</v>
          </cell>
          <cell r="S5" t="str">
            <v>mittleres Alter (Baujahr 1978 - 2002)</v>
          </cell>
          <cell r="W5" t="str">
            <v>nein</v>
          </cell>
          <cell r="Y5">
            <v>20</v>
          </cell>
        </row>
        <row r="6">
          <cell r="P6" t="str">
            <v>überregional (100 km)</v>
          </cell>
          <cell r="S6" t="str">
            <v>neues Gebäude (ab 2003)</v>
          </cell>
          <cell r="Y6">
            <v>30</v>
          </cell>
        </row>
        <row r="7">
          <cell r="P7" t="str">
            <v>bundesweit (500 km)</v>
          </cell>
          <cell r="S7" t="str">
            <v>Außenveranstaltung</v>
          </cell>
          <cell r="Y7">
            <v>40</v>
          </cell>
        </row>
        <row r="8">
          <cell r="P8" t="str">
            <v>kontinental (1000 km)</v>
          </cell>
          <cell r="Y8">
            <v>50</v>
          </cell>
        </row>
        <row r="9">
          <cell r="P9" t="str">
            <v>international (5000 km)</v>
          </cell>
          <cell r="Y9">
            <v>60</v>
          </cell>
        </row>
        <row r="10">
          <cell r="Y10">
            <v>70</v>
          </cell>
        </row>
        <row r="11">
          <cell r="Y11">
            <v>80</v>
          </cell>
        </row>
        <row r="12">
          <cell r="Y12">
            <v>90</v>
          </cell>
        </row>
        <row r="13">
          <cell r="Y13">
            <v>100</v>
          </cell>
        </row>
        <row r="14">
          <cell r="Y14">
            <v>200</v>
          </cell>
        </row>
        <row r="15">
          <cell r="Y15">
            <v>300</v>
          </cell>
        </row>
        <row r="16">
          <cell r="Y16">
            <v>400</v>
          </cell>
        </row>
        <row r="17">
          <cell r="Y17">
            <v>500</v>
          </cell>
        </row>
        <row r="18">
          <cell r="Y18">
            <v>600</v>
          </cell>
        </row>
        <row r="19">
          <cell r="Y19">
            <v>700</v>
          </cell>
        </row>
        <row r="20">
          <cell r="Y20">
            <v>800</v>
          </cell>
        </row>
        <row r="21">
          <cell r="Y21">
            <v>1000</v>
          </cell>
        </row>
      </sheetData>
      <sheetData sheetId="1" refreshError="1"/>
    </sheetDataSet>
  </externalBook>
</externalLink>
</file>

<file path=xl/tables/table1.xml><?xml version="1.0" encoding="utf-8"?>
<table xmlns="http://schemas.openxmlformats.org/spreadsheetml/2006/main" id="3" name="Tabelle13" displayName="Tabelle13" ref="A1:F98" totalsRowShown="0">
  <autoFilter ref="A1:F98"/>
  <tableColumns count="6">
    <tableColumn id="1" name="departure"/>
    <tableColumn id="2" name="arrival"/>
    <tableColumn id="3" name="pax"/>
    <tableColumn id="4" name="travel class"/>
    <tableColumn id="5" name="flight number"/>
    <tableColumn id="6" name="flight dat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8"/>
  <sheetViews>
    <sheetView tabSelected="1" zoomScale="85" zoomScaleNormal="85" workbookViewId="0">
      <selection activeCell="E3" sqref="E3:J3"/>
    </sheetView>
  </sheetViews>
  <sheetFormatPr baseColWidth="10" defaultColWidth="11" defaultRowHeight="15.75"/>
  <cols>
    <col min="1" max="4" width="11" style="8"/>
    <col min="5" max="5" width="12.875" style="8" customWidth="1"/>
    <col min="6" max="6" width="11" style="8"/>
    <col min="7" max="7" width="8.25" style="8" customWidth="1"/>
    <col min="8" max="8" width="8.75" style="8" bestFit="1" customWidth="1"/>
    <col min="9" max="9" width="11" style="8"/>
    <col min="10" max="10" width="17.125" style="8" customWidth="1"/>
    <col min="11" max="11" width="11" style="11"/>
    <col min="12" max="13" width="11" style="8"/>
    <col min="14" max="21" width="11" style="8" customWidth="1"/>
    <col min="22" max="31" width="11" style="8" hidden="1" customWidth="1"/>
    <col min="32" max="32" width="0" style="8" hidden="1" customWidth="1"/>
    <col min="33" max="16384" width="11" style="8"/>
  </cols>
  <sheetData>
    <row r="1" spans="1:28" customFormat="1">
      <c r="A1" s="8"/>
      <c r="B1" s="93" t="s">
        <v>103</v>
      </c>
      <c r="C1" s="94"/>
      <c r="D1" s="94"/>
      <c r="E1" s="94"/>
      <c r="F1" s="94"/>
      <c r="G1" s="94"/>
      <c r="H1" s="94"/>
      <c r="I1" s="94"/>
      <c r="J1" s="95"/>
      <c r="K1" s="14"/>
    </row>
    <row r="2" spans="1:28" ht="109.5" customHeight="1" thickBot="1">
      <c r="B2" s="96"/>
      <c r="C2" s="97"/>
      <c r="D2" s="97"/>
      <c r="E2" s="97"/>
      <c r="F2" s="97"/>
      <c r="G2" s="97"/>
      <c r="H2" s="97"/>
      <c r="I2" s="97"/>
      <c r="J2" s="98"/>
      <c r="K2" s="13"/>
    </row>
    <row r="3" spans="1:28" ht="16.5" customHeight="1" thickBot="1">
      <c r="B3" s="99" t="s">
        <v>11</v>
      </c>
      <c r="C3" s="100" t="s">
        <v>12</v>
      </c>
      <c r="D3" s="101"/>
      <c r="E3" s="102"/>
      <c r="F3" s="103"/>
      <c r="G3" s="103"/>
      <c r="H3" s="103"/>
      <c r="I3" s="103"/>
      <c r="J3" s="104"/>
      <c r="K3" s="33" t="s">
        <v>91</v>
      </c>
      <c r="L3" s="33"/>
      <c r="O3" s="9"/>
      <c r="P3" s="9"/>
      <c r="Q3" s="9"/>
      <c r="R3" s="9"/>
      <c r="S3" s="9"/>
      <c r="T3" s="9"/>
      <c r="U3" s="9"/>
      <c r="V3" s="9"/>
      <c r="W3" s="9"/>
      <c r="X3" s="9" t="s">
        <v>48</v>
      </c>
    </row>
    <row r="4" spans="1:28" ht="16.5" thickBot="1">
      <c r="B4" s="99"/>
      <c r="C4" s="105" t="s">
        <v>6</v>
      </c>
      <c r="D4" s="106"/>
      <c r="E4" s="107"/>
      <c r="F4" s="108"/>
      <c r="G4" s="108"/>
      <c r="H4" s="108"/>
      <c r="I4" s="108"/>
      <c r="J4" s="109"/>
      <c r="K4" s="35"/>
      <c r="L4" s="34" t="s">
        <v>70</v>
      </c>
      <c r="O4" s="9"/>
      <c r="P4" s="9"/>
      <c r="Q4" s="9"/>
      <c r="R4" s="9"/>
      <c r="S4" s="9"/>
      <c r="T4" s="9"/>
      <c r="U4" s="9"/>
      <c r="V4" s="9"/>
      <c r="W4" s="9"/>
      <c r="X4" s="9">
        <v>5</v>
      </c>
      <c r="Y4" s="8" t="s">
        <v>88</v>
      </c>
      <c r="Z4" s="10" t="s">
        <v>94</v>
      </c>
      <c r="AA4" s="39"/>
      <c r="AB4" s="8" t="s">
        <v>71</v>
      </c>
    </row>
    <row r="5" spans="1:28" ht="19.5" thickBot="1">
      <c r="B5" s="99"/>
      <c r="C5" s="105" t="s">
        <v>9</v>
      </c>
      <c r="D5" s="106"/>
      <c r="E5" s="107"/>
      <c r="F5" s="108"/>
      <c r="G5" s="108"/>
      <c r="H5" s="108"/>
      <c r="I5" s="108"/>
      <c r="J5" s="109"/>
      <c r="K5" s="36"/>
      <c r="L5" s="34" t="s">
        <v>92</v>
      </c>
      <c r="O5" s="9"/>
      <c r="P5" s="9"/>
      <c r="Q5" s="9"/>
      <c r="R5" s="9"/>
      <c r="S5" s="9"/>
      <c r="T5" s="9"/>
      <c r="U5" s="9"/>
      <c r="V5" s="9"/>
      <c r="W5" s="9"/>
      <c r="X5" s="9">
        <v>10</v>
      </c>
      <c r="Y5" s="8" t="s">
        <v>89</v>
      </c>
      <c r="Z5" s="10" t="s">
        <v>95</v>
      </c>
      <c r="AB5" s="8" t="s">
        <v>72</v>
      </c>
    </row>
    <row r="6" spans="1:28" ht="16.5" thickBot="1">
      <c r="B6" s="99"/>
      <c r="C6" s="105" t="s">
        <v>80</v>
      </c>
      <c r="D6" s="106"/>
      <c r="E6" s="241" t="str">
        <f>IF(AA4="","--bitte auswählen--")</f>
        <v>--bitte auswählen--</v>
      </c>
      <c r="F6" s="242"/>
      <c r="G6" s="242"/>
      <c r="H6" s="242"/>
      <c r="I6" s="242"/>
      <c r="J6" s="243"/>
      <c r="O6" s="9"/>
      <c r="P6" s="9"/>
      <c r="Q6" s="9"/>
      <c r="R6" s="9"/>
      <c r="S6" s="9"/>
      <c r="T6" s="9"/>
      <c r="U6" s="9"/>
      <c r="V6" s="9"/>
      <c r="W6" s="9"/>
      <c r="X6" s="9">
        <v>20</v>
      </c>
      <c r="AB6" s="8" t="s">
        <v>73</v>
      </c>
    </row>
    <row r="7" spans="1:28" ht="16.5" thickBot="1">
      <c r="B7" s="99"/>
      <c r="C7" s="122" t="s">
        <v>13</v>
      </c>
      <c r="D7" s="123"/>
      <c r="E7" s="69"/>
      <c r="F7" s="70"/>
      <c r="G7" s="70"/>
      <c r="H7" s="70"/>
      <c r="I7" s="70"/>
      <c r="J7" s="79"/>
      <c r="K7" s="34"/>
      <c r="L7" s="34"/>
      <c r="O7" s="9"/>
      <c r="P7" s="9"/>
      <c r="Q7" s="9"/>
      <c r="R7" s="9"/>
      <c r="S7" s="9"/>
      <c r="T7" s="9"/>
      <c r="U7" s="9"/>
      <c r="V7" s="9"/>
      <c r="W7" s="9"/>
      <c r="X7" s="9"/>
    </row>
    <row r="8" spans="1:28" ht="16.5" thickBot="1">
      <c r="B8" s="99"/>
      <c r="C8" s="124"/>
      <c r="D8" s="125"/>
      <c r="E8" s="71"/>
      <c r="F8" s="72"/>
      <c r="G8" s="72"/>
      <c r="H8" s="72"/>
      <c r="I8" s="72"/>
      <c r="J8" s="136"/>
      <c r="K8" s="13"/>
      <c r="O8" s="9"/>
      <c r="P8" s="9"/>
      <c r="Q8" s="9"/>
      <c r="R8" s="9"/>
      <c r="S8" s="9"/>
      <c r="T8" s="9"/>
      <c r="U8" s="9"/>
      <c r="V8" s="9"/>
      <c r="W8" s="9"/>
      <c r="X8" s="9">
        <v>40</v>
      </c>
      <c r="AB8" s="8" t="s">
        <v>74</v>
      </c>
    </row>
    <row r="9" spans="1:28" ht="16.5" thickBot="1">
      <c r="B9" s="99"/>
      <c r="C9" s="126"/>
      <c r="D9" s="127"/>
      <c r="E9" s="137"/>
      <c r="F9" s="138"/>
      <c r="G9" s="138"/>
      <c r="H9" s="138"/>
      <c r="I9" s="138"/>
      <c r="J9" s="139"/>
      <c r="K9" s="13"/>
      <c r="O9" s="9"/>
      <c r="P9" s="9"/>
      <c r="Q9" s="9"/>
      <c r="R9" s="9"/>
      <c r="S9" s="9"/>
      <c r="T9" s="9"/>
      <c r="U9" s="9"/>
      <c r="V9" s="9"/>
      <c r="W9" s="9"/>
      <c r="X9" s="9">
        <v>50</v>
      </c>
      <c r="AB9" s="8" t="s">
        <v>75</v>
      </c>
    </row>
    <row r="10" spans="1:28" ht="16.5" thickBot="1">
      <c r="B10" s="99"/>
      <c r="C10" s="105" t="s">
        <v>8</v>
      </c>
      <c r="D10" s="106"/>
      <c r="E10" s="5" t="s">
        <v>14</v>
      </c>
      <c r="F10" s="120"/>
      <c r="G10" s="121"/>
      <c r="H10" s="5" t="s">
        <v>15</v>
      </c>
      <c r="I10" s="120"/>
      <c r="J10" s="149"/>
      <c r="K10" s="13"/>
      <c r="O10" s="9"/>
      <c r="P10" s="9"/>
      <c r="Q10" s="9"/>
      <c r="R10" s="9"/>
      <c r="S10" s="9"/>
      <c r="T10" s="9"/>
      <c r="U10" s="9"/>
      <c r="V10" s="9"/>
      <c r="W10" s="9"/>
      <c r="X10" s="9">
        <v>60</v>
      </c>
      <c r="AB10" s="8" t="s">
        <v>76</v>
      </c>
    </row>
    <row r="11" spans="1:28" ht="16.5" thickBot="1">
      <c r="B11" s="99"/>
      <c r="C11" s="105" t="s">
        <v>7</v>
      </c>
      <c r="D11" s="106"/>
      <c r="E11" s="110"/>
      <c r="F11" s="111"/>
      <c r="G11" s="112"/>
      <c r="H11" s="113" t="s">
        <v>16</v>
      </c>
      <c r="I11" s="113"/>
      <c r="J11" s="114"/>
      <c r="K11" s="13"/>
      <c r="O11" s="9"/>
      <c r="P11" s="9"/>
      <c r="Q11" s="9"/>
      <c r="R11" s="9"/>
      <c r="S11" s="9"/>
      <c r="T11" s="9"/>
      <c r="U11" s="9"/>
      <c r="V11" s="9"/>
      <c r="W11" s="9"/>
      <c r="X11" s="9">
        <v>70</v>
      </c>
      <c r="AB11" s="8" t="s">
        <v>77</v>
      </c>
    </row>
    <row r="12" spans="1:28" ht="16.5" thickBot="1">
      <c r="B12" s="99"/>
      <c r="C12" s="105" t="s">
        <v>17</v>
      </c>
      <c r="D12" s="106"/>
      <c r="E12" s="110"/>
      <c r="F12" s="111"/>
      <c r="G12" s="111"/>
      <c r="H12" s="111"/>
      <c r="I12" s="111"/>
      <c r="J12" s="115"/>
      <c r="K12" s="13"/>
      <c r="O12" s="9"/>
      <c r="P12" s="9"/>
      <c r="Q12" s="9"/>
      <c r="R12" s="9"/>
      <c r="S12" s="9"/>
      <c r="T12" s="9"/>
      <c r="U12" s="9"/>
      <c r="V12" s="9"/>
      <c r="W12" s="9"/>
      <c r="X12" s="9">
        <v>80</v>
      </c>
      <c r="AB12" s="8" t="s">
        <v>78</v>
      </c>
    </row>
    <row r="13" spans="1:28" ht="18" thickBot="1">
      <c r="B13" s="99"/>
      <c r="C13" s="105" t="s">
        <v>3</v>
      </c>
      <c r="D13" s="106"/>
      <c r="E13" s="116"/>
      <c r="F13" s="117"/>
      <c r="G13" s="118"/>
      <c r="H13" s="119" t="s">
        <v>50</v>
      </c>
      <c r="I13" s="113"/>
      <c r="J13" s="114"/>
      <c r="K13" s="13"/>
      <c r="O13" s="9"/>
      <c r="P13" s="9"/>
      <c r="Q13" s="9"/>
      <c r="R13" s="9"/>
      <c r="S13" s="9"/>
      <c r="T13" s="9"/>
      <c r="U13" s="9"/>
      <c r="V13" s="9"/>
      <c r="W13" s="9"/>
      <c r="X13" s="9">
        <v>90</v>
      </c>
    </row>
    <row r="14" spans="1:28" ht="16.5" thickBot="1">
      <c r="B14" s="99"/>
      <c r="C14" s="128" t="s">
        <v>79</v>
      </c>
      <c r="D14" s="129"/>
      <c r="E14" s="130" t="str">
        <f>IF(AA4="","--bitte auswählen--")</f>
        <v>--bitte auswählen--</v>
      </c>
      <c r="F14" s="131"/>
      <c r="G14" s="131"/>
      <c r="H14" s="131"/>
      <c r="I14" s="131"/>
      <c r="J14" s="132"/>
      <c r="K14" s="13"/>
      <c r="O14" s="9"/>
      <c r="P14" s="9"/>
      <c r="Q14" s="9"/>
      <c r="R14" s="9"/>
      <c r="S14" s="9"/>
      <c r="T14" s="9"/>
      <c r="U14" s="9"/>
      <c r="V14" s="9"/>
      <c r="W14" s="9"/>
      <c r="X14" s="9">
        <v>100</v>
      </c>
    </row>
    <row r="15" spans="1:28" ht="16.5" customHeight="1" thickBot="1">
      <c r="B15" s="140" t="s">
        <v>18</v>
      </c>
      <c r="C15" s="133" t="s">
        <v>19</v>
      </c>
      <c r="D15" s="134"/>
      <c r="E15" s="134"/>
      <c r="F15" s="134"/>
      <c r="G15" s="134"/>
      <c r="H15" s="134"/>
      <c r="I15" s="134"/>
      <c r="J15" s="135"/>
      <c r="K15" s="34" t="s">
        <v>98</v>
      </c>
      <c r="O15" s="9"/>
      <c r="P15" s="9"/>
      <c r="Q15" s="9"/>
      <c r="R15" s="9"/>
      <c r="S15" s="9"/>
      <c r="T15" s="9"/>
      <c r="U15" s="9"/>
      <c r="V15" s="9"/>
      <c r="W15" s="9"/>
      <c r="X15" s="9">
        <v>200</v>
      </c>
    </row>
    <row r="16" spans="1:28" ht="15.75" customHeight="1">
      <c r="B16" s="141"/>
      <c r="C16" s="250" t="s">
        <v>20</v>
      </c>
      <c r="D16" s="251"/>
      <c r="E16" s="252" t="s">
        <v>2</v>
      </c>
      <c r="F16" s="253"/>
      <c r="G16" s="255"/>
      <c r="H16" s="252" t="s">
        <v>81</v>
      </c>
      <c r="I16" s="253"/>
      <c r="J16" s="254"/>
      <c r="K16" s="42" t="s">
        <v>96</v>
      </c>
      <c r="L16" s="43"/>
      <c r="M16" s="43"/>
      <c r="N16" s="40"/>
      <c r="O16" s="41"/>
      <c r="P16" s="9"/>
      <c r="Q16" s="9"/>
      <c r="R16" s="9"/>
      <c r="S16" s="9"/>
      <c r="T16" s="9"/>
      <c r="U16" s="9"/>
      <c r="V16" s="9"/>
      <c r="W16" s="9"/>
      <c r="X16" s="9">
        <v>300</v>
      </c>
    </row>
    <row r="17" spans="2:24">
      <c r="B17" s="141"/>
      <c r="C17" s="44" t="s">
        <v>21</v>
      </c>
      <c r="D17" s="46"/>
      <c r="E17" s="69"/>
      <c r="F17" s="70"/>
      <c r="G17" s="70"/>
      <c r="H17" s="70"/>
      <c r="I17" s="70"/>
      <c r="J17" s="79"/>
      <c r="K17" s="42" t="s">
        <v>97</v>
      </c>
      <c r="L17" s="43"/>
      <c r="M17" s="43"/>
      <c r="N17" s="40"/>
      <c r="O17" s="41"/>
      <c r="P17" s="9"/>
      <c r="Q17" s="9"/>
      <c r="R17" s="9"/>
      <c r="S17" s="9"/>
      <c r="T17" s="9"/>
      <c r="U17" s="9"/>
      <c r="V17" s="9"/>
      <c r="W17" s="9"/>
      <c r="X17" s="9">
        <v>400</v>
      </c>
    </row>
    <row r="18" spans="2:24">
      <c r="B18" s="141"/>
      <c r="C18" s="256"/>
      <c r="D18" s="257"/>
      <c r="E18" s="71"/>
      <c r="F18" s="72"/>
      <c r="G18" s="72"/>
      <c r="H18" s="72"/>
      <c r="I18" s="72"/>
      <c r="J18" s="136"/>
      <c r="K18" s="42" t="s">
        <v>99</v>
      </c>
      <c r="L18" s="43"/>
      <c r="M18" s="43"/>
      <c r="N18" s="40"/>
      <c r="O18" s="41"/>
      <c r="P18" s="9"/>
      <c r="Q18" s="9"/>
      <c r="R18" s="9"/>
      <c r="S18" s="9"/>
      <c r="T18" s="9"/>
      <c r="U18" s="9"/>
      <c r="V18" s="9"/>
      <c r="W18" s="9"/>
      <c r="X18" s="9">
        <v>500</v>
      </c>
    </row>
    <row r="19" spans="2:24" ht="15.75" customHeight="1">
      <c r="B19" s="141"/>
      <c r="C19" s="256"/>
      <c r="D19" s="257"/>
      <c r="E19" s="71"/>
      <c r="F19" s="72"/>
      <c r="G19" s="72"/>
      <c r="H19" s="72"/>
      <c r="I19" s="72"/>
      <c r="J19" s="136"/>
      <c r="K19" s="42" t="s">
        <v>100</v>
      </c>
      <c r="L19" s="40"/>
      <c r="M19" s="40"/>
      <c r="N19" s="40"/>
      <c r="O19" s="41"/>
      <c r="P19" s="9"/>
      <c r="Q19" s="9"/>
      <c r="R19" s="9"/>
      <c r="S19" s="9"/>
      <c r="T19" s="9"/>
      <c r="U19" s="9"/>
      <c r="V19" s="9"/>
      <c r="W19" s="9"/>
      <c r="X19" s="9">
        <v>600</v>
      </c>
    </row>
    <row r="20" spans="2:24">
      <c r="B20" s="141"/>
      <c r="C20" s="256"/>
      <c r="D20" s="257"/>
      <c r="E20" s="71"/>
      <c r="F20" s="72"/>
      <c r="G20" s="72"/>
      <c r="H20" s="72"/>
      <c r="I20" s="72"/>
      <c r="J20" s="136"/>
      <c r="K20" s="42" t="s">
        <v>101</v>
      </c>
      <c r="L20" s="40"/>
      <c r="M20" s="40"/>
      <c r="N20" s="40"/>
      <c r="O20" s="41"/>
      <c r="P20" s="9"/>
      <c r="Q20" s="9"/>
      <c r="R20" s="9"/>
      <c r="S20" s="9"/>
      <c r="T20" s="9"/>
      <c r="U20" s="9"/>
      <c r="V20" s="9"/>
      <c r="W20" s="9"/>
      <c r="X20" s="9">
        <v>700</v>
      </c>
    </row>
    <row r="21" spans="2:24" ht="16.5" customHeight="1" thickBot="1">
      <c r="B21" s="141"/>
      <c r="C21" s="47"/>
      <c r="D21" s="49"/>
      <c r="E21" s="64"/>
      <c r="F21" s="65"/>
      <c r="G21" s="65"/>
      <c r="H21" s="65"/>
      <c r="I21" s="65"/>
      <c r="J21" s="80"/>
      <c r="K21" s="42"/>
      <c r="O21" s="9"/>
      <c r="P21" s="9"/>
      <c r="Q21" s="9"/>
      <c r="R21" s="9"/>
      <c r="S21" s="9"/>
      <c r="T21" s="9"/>
      <c r="U21" s="9"/>
      <c r="V21" s="9"/>
      <c r="W21" s="9"/>
      <c r="X21" s="9">
        <v>800</v>
      </c>
    </row>
    <row r="22" spans="2:24" ht="16.5" thickBot="1">
      <c r="B22" s="141"/>
      <c r="C22" s="133" t="s">
        <v>22</v>
      </c>
      <c r="D22" s="134"/>
      <c r="E22" s="134"/>
      <c r="F22" s="134"/>
      <c r="G22" s="134"/>
      <c r="H22" s="134"/>
      <c r="I22" s="134"/>
      <c r="J22" s="135"/>
      <c r="K22" s="13"/>
      <c r="O22" s="9"/>
      <c r="P22" s="9"/>
      <c r="Q22" s="9"/>
      <c r="R22" s="9"/>
      <c r="S22" s="9"/>
      <c r="T22" s="9"/>
      <c r="U22" s="9"/>
      <c r="V22" s="9"/>
      <c r="W22" s="9"/>
      <c r="X22" s="9">
        <v>1000</v>
      </c>
    </row>
    <row r="23" spans="2:24" ht="16.5" thickBot="1">
      <c r="B23" s="141"/>
      <c r="C23" s="133" t="s">
        <v>51</v>
      </c>
      <c r="D23" s="134"/>
      <c r="E23" s="134"/>
      <c r="F23" s="134"/>
      <c r="G23" s="134"/>
      <c r="H23" s="134"/>
      <c r="I23" s="134"/>
      <c r="J23" s="135"/>
      <c r="K23" s="13"/>
      <c r="O23" s="9"/>
      <c r="P23" s="9"/>
      <c r="Q23" s="9"/>
      <c r="R23" s="9"/>
      <c r="S23" s="9"/>
      <c r="T23" s="9"/>
      <c r="U23" s="9"/>
      <c r="V23" s="9"/>
      <c r="W23" s="9"/>
      <c r="X23" s="9"/>
    </row>
    <row r="24" spans="2:24" ht="15.75" customHeight="1">
      <c r="B24" s="141"/>
      <c r="C24" s="211" t="s">
        <v>21</v>
      </c>
      <c r="D24" s="51"/>
      <c r="E24" s="212"/>
      <c r="F24" s="246"/>
      <c r="G24" s="246"/>
      <c r="H24" s="246"/>
      <c r="I24" s="246"/>
      <c r="J24" s="258"/>
      <c r="K24" s="13"/>
    </row>
    <row r="25" spans="2:24" ht="15.75" customHeight="1">
      <c r="B25" s="141"/>
      <c r="C25" s="160" t="s">
        <v>45</v>
      </c>
      <c r="D25" s="161"/>
      <c r="E25" s="69"/>
      <c r="F25" s="70"/>
      <c r="G25" s="76"/>
      <c r="H25" s="166" t="s">
        <v>23</v>
      </c>
      <c r="I25" s="84"/>
      <c r="J25" s="85"/>
      <c r="K25" s="13"/>
    </row>
    <row r="26" spans="2:24">
      <c r="B26" s="141"/>
      <c r="C26" s="162"/>
      <c r="D26" s="163"/>
      <c r="E26" s="71"/>
      <c r="F26" s="72"/>
      <c r="G26" s="77"/>
      <c r="H26" s="167"/>
      <c r="I26" s="86"/>
      <c r="J26" s="87"/>
      <c r="K26" s="13"/>
    </row>
    <row r="27" spans="2:24" ht="15.75" customHeight="1">
      <c r="B27" s="141"/>
      <c r="C27" s="162"/>
      <c r="D27" s="163"/>
      <c r="E27" s="71"/>
      <c r="F27" s="72"/>
      <c r="G27" s="77"/>
      <c r="H27" s="167"/>
      <c r="I27" s="86"/>
      <c r="J27" s="87"/>
      <c r="K27" s="13"/>
    </row>
    <row r="28" spans="2:24" ht="41.25" customHeight="1" thickBot="1">
      <c r="B28" s="141"/>
      <c r="C28" s="164"/>
      <c r="D28" s="165"/>
      <c r="E28" s="64"/>
      <c r="F28" s="65"/>
      <c r="G28" s="78"/>
      <c r="H28" s="168"/>
      <c r="I28" s="88"/>
      <c r="J28" s="89"/>
      <c r="K28" s="13"/>
    </row>
    <row r="29" spans="2:24" ht="16.5" thickBot="1">
      <c r="B29" s="141"/>
      <c r="C29" s="133" t="s">
        <v>52</v>
      </c>
      <c r="D29" s="134"/>
      <c r="E29" s="134"/>
      <c r="F29" s="134"/>
      <c r="G29" s="134"/>
      <c r="H29" s="134"/>
      <c r="I29" s="134"/>
      <c r="J29" s="135"/>
      <c r="K29" s="13"/>
    </row>
    <row r="30" spans="2:24" ht="15.75" customHeight="1">
      <c r="B30" s="141"/>
      <c r="C30" s="211" t="s">
        <v>21</v>
      </c>
      <c r="D30" s="51"/>
      <c r="E30" s="212"/>
      <c r="F30" s="246"/>
      <c r="G30" s="246"/>
      <c r="H30" s="247" t="s">
        <v>94</v>
      </c>
      <c r="I30" s="248"/>
      <c r="J30" s="249"/>
      <c r="K30" s="13"/>
    </row>
    <row r="31" spans="2:24" ht="41.25" customHeight="1">
      <c r="B31" s="141"/>
      <c r="C31" s="160" t="s">
        <v>45</v>
      </c>
      <c r="D31" s="161"/>
      <c r="E31" s="69"/>
      <c r="F31" s="70"/>
      <c r="G31" s="76"/>
      <c r="H31" s="166" t="s">
        <v>23</v>
      </c>
      <c r="I31" s="84"/>
      <c r="J31" s="85"/>
      <c r="K31" s="13"/>
    </row>
    <row r="32" spans="2:24" ht="68.25" customHeight="1" thickBot="1">
      <c r="B32" s="141"/>
      <c r="C32" s="164"/>
      <c r="D32" s="165"/>
      <c r="E32" s="137"/>
      <c r="F32" s="138"/>
      <c r="G32" s="169"/>
      <c r="H32" s="170"/>
      <c r="I32" s="171"/>
      <c r="J32" s="172"/>
      <c r="K32" s="13"/>
    </row>
    <row r="33" spans="2:11" ht="15.75" customHeight="1" thickBot="1">
      <c r="B33" s="141"/>
      <c r="C33" s="133" t="s">
        <v>24</v>
      </c>
      <c r="D33" s="134"/>
      <c r="E33" s="156"/>
      <c r="F33" s="156"/>
      <c r="G33" s="156"/>
      <c r="H33" s="156"/>
      <c r="I33" s="156"/>
      <c r="J33" s="157"/>
      <c r="K33" s="13"/>
    </row>
    <row r="34" spans="2:11" ht="15.75" customHeight="1">
      <c r="B34" s="141"/>
      <c r="C34" s="158" t="s">
        <v>25</v>
      </c>
      <c r="D34" s="159"/>
      <c r="E34" s="50" t="s">
        <v>1</v>
      </c>
      <c r="F34" s="173"/>
      <c r="G34" s="51"/>
      <c r="H34" s="50" t="s">
        <v>0</v>
      </c>
      <c r="I34" s="173"/>
      <c r="J34" s="81"/>
      <c r="K34" s="13"/>
    </row>
    <row r="35" spans="2:11" ht="15.75" customHeight="1">
      <c r="B35" s="141"/>
      <c r="C35" s="154" t="s">
        <v>21</v>
      </c>
      <c r="D35" s="155"/>
      <c r="E35" s="66"/>
      <c r="F35" s="67"/>
      <c r="G35" s="67"/>
      <c r="H35" s="67"/>
      <c r="I35" s="67"/>
      <c r="J35" s="68"/>
      <c r="K35" s="13"/>
    </row>
    <row r="36" spans="2:11" ht="15.75" customHeight="1">
      <c r="B36" s="141"/>
      <c r="C36" s="160" t="s">
        <v>45</v>
      </c>
      <c r="D36" s="161"/>
      <c r="E36" s="69"/>
      <c r="F36" s="70"/>
      <c r="G36" s="73" t="s">
        <v>23</v>
      </c>
      <c r="H36" s="69"/>
      <c r="I36" s="76"/>
      <c r="J36" s="73" t="s">
        <v>23</v>
      </c>
      <c r="K36" s="13"/>
    </row>
    <row r="37" spans="2:11" ht="27" customHeight="1">
      <c r="B37" s="141"/>
      <c r="C37" s="162"/>
      <c r="D37" s="163"/>
      <c r="E37" s="71"/>
      <c r="F37" s="72"/>
      <c r="G37" s="74"/>
      <c r="H37" s="71"/>
      <c r="I37" s="77"/>
      <c r="J37" s="74"/>
      <c r="K37" s="13"/>
    </row>
    <row r="38" spans="2:11" ht="15.75" customHeight="1">
      <c r="B38" s="141"/>
      <c r="C38" s="162"/>
      <c r="D38" s="163"/>
      <c r="E38" s="71"/>
      <c r="F38" s="72"/>
      <c r="G38" s="74"/>
      <c r="H38" s="71"/>
      <c r="I38" s="77"/>
      <c r="J38" s="74"/>
      <c r="K38" s="13"/>
    </row>
    <row r="39" spans="2:11" ht="40.5" customHeight="1" thickBot="1">
      <c r="B39" s="141"/>
      <c r="C39" s="164"/>
      <c r="D39" s="165"/>
      <c r="E39" s="64"/>
      <c r="F39" s="65"/>
      <c r="G39" s="75"/>
      <c r="H39" s="64"/>
      <c r="I39" s="78"/>
      <c r="J39" s="75"/>
      <c r="K39" s="13"/>
    </row>
    <row r="40" spans="2:11" ht="16.5" thickBot="1">
      <c r="B40" s="141"/>
      <c r="C40" s="133" t="s">
        <v>26</v>
      </c>
      <c r="D40" s="134"/>
      <c r="E40" s="134"/>
      <c r="F40" s="134"/>
      <c r="G40" s="134"/>
      <c r="H40" s="134"/>
      <c r="I40" s="134"/>
      <c r="J40" s="135"/>
      <c r="K40" s="13"/>
    </row>
    <row r="41" spans="2:11">
      <c r="B41" s="141"/>
      <c r="C41" s="259" t="s">
        <v>21</v>
      </c>
      <c r="D41" s="260"/>
      <c r="E41" s="261"/>
      <c r="F41" s="63"/>
      <c r="G41" s="63"/>
      <c r="H41" s="63"/>
      <c r="I41" s="63"/>
      <c r="J41" s="189"/>
      <c r="K41" s="13"/>
    </row>
    <row r="42" spans="2:11">
      <c r="B42" s="141"/>
      <c r="C42" s="256"/>
      <c r="D42" s="262"/>
      <c r="E42" s="257"/>
      <c r="F42" s="72"/>
      <c r="G42" s="72"/>
      <c r="H42" s="72"/>
      <c r="I42" s="72"/>
      <c r="J42" s="136"/>
      <c r="K42" s="13"/>
    </row>
    <row r="43" spans="2:11" ht="16.5" thickBot="1">
      <c r="B43" s="141"/>
      <c r="C43" s="47"/>
      <c r="D43" s="48"/>
      <c r="E43" s="49"/>
      <c r="F43" s="65"/>
      <c r="G43" s="65"/>
      <c r="H43" s="65"/>
      <c r="I43" s="65"/>
      <c r="J43" s="80"/>
      <c r="K43" s="13"/>
    </row>
    <row r="44" spans="2:11" ht="16.5" thickBot="1">
      <c r="B44" s="141"/>
      <c r="C44" s="133" t="s">
        <v>27</v>
      </c>
      <c r="D44" s="134"/>
      <c r="E44" s="134"/>
      <c r="F44" s="134"/>
      <c r="G44" s="134"/>
      <c r="H44" s="134"/>
      <c r="I44" s="134"/>
      <c r="J44" s="135"/>
      <c r="K44" s="13"/>
    </row>
    <row r="45" spans="2:11" ht="37.5" customHeight="1">
      <c r="B45" s="141"/>
      <c r="C45" s="151" t="s">
        <v>45</v>
      </c>
      <c r="D45" s="152"/>
      <c r="E45" s="153"/>
      <c r="F45" s="50" t="s">
        <v>28</v>
      </c>
      <c r="G45" s="51"/>
      <c r="H45" s="50" t="s">
        <v>29</v>
      </c>
      <c r="I45" s="51"/>
      <c r="J45" s="7" t="s">
        <v>30</v>
      </c>
      <c r="K45" s="13"/>
    </row>
    <row r="46" spans="2:11" ht="15.75" customHeight="1">
      <c r="B46" s="141"/>
      <c r="C46" s="44" t="s">
        <v>21</v>
      </c>
      <c r="D46" s="45"/>
      <c r="E46" s="46"/>
      <c r="F46" s="69"/>
      <c r="G46" s="70"/>
      <c r="H46" s="70"/>
      <c r="I46" s="70"/>
      <c r="J46" s="79"/>
      <c r="K46" s="13"/>
    </row>
    <row r="47" spans="2:11" ht="34.5" customHeight="1" thickBot="1">
      <c r="B47" s="141"/>
      <c r="C47" s="47"/>
      <c r="D47" s="48"/>
      <c r="E47" s="49"/>
      <c r="F47" s="64"/>
      <c r="G47" s="65"/>
      <c r="H47" s="65"/>
      <c r="I47" s="65"/>
      <c r="J47" s="80"/>
      <c r="K47" s="13"/>
    </row>
    <row r="48" spans="2:11" ht="16.5" thickBot="1">
      <c r="B48" s="141"/>
      <c r="C48" s="133" t="s">
        <v>31</v>
      </c>
      <c r="D48" s="134"/>
      <c r="E48" s="134"/>
      <c r="F48" s="134"/>
      <c r="G48" s="134"/>
      <c r="H48" s="134"/>
      <c r="I48" s="134"/>
      <c r="J48" s="135"/>
      <c r="K48" s="13"/>
    </row>
    <row r="49" spans="2:11">
      <c r="B49" s="141"/>
      <c r="C49" s="52" t="s">
        <v>21</v>
      </c>
      <c r="D49" s="53"/>
      <c r="E49" s="54"/>
      <c r="F49" s="62"/>
      <c r="G49" s="63"/>
      <c r="H49" s="63"/>
      <c r="I49" s="58" t="s">
        <v>23</v>
      </c>
      <c r="J49" s="59"/>
      <c r="K49" s="13"/>
    </row>
    <row r="50" spans="2:11" ht="16.5" customHeight="1" thickBot="1">
      <c r="B50" s="141"/>
      <c r="C50" s="55"/>
      <c r="D50" s="56"/>
      <c r="E50" s="57"/>
      <c r="F50" s="64"/>
      <c r="G50" s="65"/>
      <c r="H50" s="65"/>
      <c r="I50" s="60"/>
      <c r="J50" s="61"/>
      <c r="K50" s="13"/>
    </row>
    <row r="51" spans="2:11" ht="16.5" thickBot="1">
      <c r="B51" s="141"/>
      <c r="C51" s="133" t="s">
        <v>40</v>
      </c>
      <c r="D51" s="134"/>
      <c r="E51" s="134"/>
      <c r="F51" s="134"/>
      <c r="G51" s="134"/>
      <c r="H51" s="134"/>
      <c r="I51" s="134"/>
      <c r="J51" s="135"/>
      <c r="K51" s="13"/>
    </row>
    <row r="52" spans="2:11" ht="27" customHeight="1" thickBot="1">
      <c r="B52" s="150"/>
      <c r="C52" s="211" t="s">
        <v>41</v>
      </c>
      <c r="D52" s="173"/>
      <c r="E52" s="51"/>
      <c r="F52" s="228"/>
      <c r="G52" s="229"/>
      <c r="H52" s="244" t="s">
        <v>23</v>
      </c>
      <c r="I52" s="244"/>
      <c r="J52" s="245"/>
      <c r="K52" s="13"/>
    </row>
    <row r="53" spans="2:11" ht="16.5" customHeight="1" thickBot="1">
      <c r="B53" s="140" t="s">
        <v>32</v>
      </c>
      <c r="C53" s="133" t="s">
        <v>33</v>
      </c>
      <c r="D53" s="134"/>
      <c r="E53" s="134"/>
      <c r="F53" s="134"/>
      <c r="G53" s="134"/>
      <c r="H53" s="134"/>
      <c r="I53" s="134"/>
      <c r="J53" s="135"/>
      <c r="K53" s="13"/>
    </row>
    <row r="54" spans="2:11">
      <c r="B54" s="141"/>
      <c r="C54" s="142" t="s">
        <v>34</v>
      </c>
      <c r="D54" s="143"/>
      <c r="E54" s="6">
        <v>1</v>
      </c>
      <c r="F54" s="6">
        <v>2</v>
      </c>
      <c r="G54" s="6">
        <v>3</v>
      </c>
      <c r="H54" s="6">
        <v>4</v>
      </c>
      <c r="I54" s="50">
        <v>5</v>
      </c>
      <c r="J54" s="81"/>
      <c r="K54" s="13"/>
    </row>
    <row r="55" spans="2:11" ht="16.5" thickBot="1">
      <c r="B55" s="141"/>
      <c r="C55" s="147" t="s">
        <v>35</v>
      </c>
      <c r="D55" s="148"/>
      <c r="E55" s="3"/>
      <c r="F55" s="3"/>
      <c r="G55" s="3"/>
      <c r="H55" s="3"/>
      <c r="I55" s="82"/>
      <c r="J55" s="83"/>
      <c r="K55" s="13"/>
    </row>
    <row r="56" spans="2:11" ht="16.5" thickBot="1">
      <c r="B56" s="141"/>
      <c r="C56" s="133" t="s">
        <v>49</v>
      </c>
      <c r="D56" s="134"/>
      <c r="E56" s="134"/>
      <c r="F56" s="134"/>
      <c r="G56" s="134"/>
      <c r="H56" s="134"/>
      <c r="I56" s="134"/>
      <c r="J56" s="135"/>
      <c r="K56" s="13"/>
    </row>
    <row r="57" spans="2:11">
      <c r="B57" s="141"/>
      <c r="C57" s="144"/>
      <c r="D57" s="145"/>
      <c r="E57" s="146"/>
      <c r="F57" s="32" t="s">
        <v>10</v>
      </c>
      <c r="G57" s="50" t="s">
        <v>4</v>
      </c>
      <c r="H57" s="51"/>
      <c r="I57" s="91"/>
      <c r="J57" s="92"/>
      <c r="K57" s="13"/>
    </row>
    <row r="58" spans="2:11">
      <c r="B58" s="141"/>
      <c r="C58" s="193" t="s">
        <v>42</v>
      </c>
      <c r="D58" s="194" t="s">
        <v>43</v>
      </c>
      <c r="E58" s="194"/>
      <c r="F58" s="2"/>
      <c r="G58" s="66"/>
      <c r="H58" s="90"/>
      <c r="I58" s="84" t="s">
        <v>36</v>
      </c>
      <c r="J58" s="85"/>
      <c r="K58" s="15"/>
    </row>
    <row r="59" spans="2:11">
      <c r="B59" s="141"/>
      <c r="C59" s="193"/>
      <c r="D59" s="194" t="s">
        <v>44</v>
      </c>
      <c r="E59" s="194"/>
      <c r="F59" s="2"/>
      <c r="G59" s="66"/>
      <c r="H59" s="90"/>
      <c r="I59" s="86"/>
      <c r="J59" s="87"/>
      <c r="K59" s="13"/>
    </row>
    <row r="60" spans="2:11">
      <c r="B60" s="141"/>
      <c r="C60" s="193" t="s">
        <v>5</v>
      </c>
      <c r="D60" s="194" t="s">
        <v>43</v>
      </c>
      <c r="E60" s="194"/>
      <c r="F60" s="2"/>
      <c r="G60" s="66"/>
      <c r="H60" s="90"/>
      <c r="I60" s="86"/>
      <c r="J60" s="87"/>
      <c r="K60" s="13"/>
    </row>
    <row r="61" spans="2:11" ht="26.25" customHeight="1" thickBot="1">
      <c r="B61" s="141"/>
      <c r="C61" s="195"/>
      <c r="D61" s="196" t="s">
        <v>44</v>
      </c>
      <c r="E61" s="196"/>
      <c r="F61" s="4"/>
      <c r="G61" s="66"/>
      <c r="H61" s="90"/>
      <c r="I61" s="88"/>
      <c r="J61" s="89"/>
      <c r="K61" s="13"/>
    </row>
    <row r="62" spans="2:11" ht="16.5" customHeight="1" thickBot="1">
      <c r="B62" s="140" t="s">
        <v>37</v>
      </c>
      <c r="C62" s="175"/>
      <c r="D62" s="176"/>
      <c r="E62" s="177"/>
      <c r="F62" s="181" t="s">
        <v>47</v>
      </c>
      <c r="G62" s="182"/>
      <c r="H62" s="178" t="s">
        <v>46</v>
      </c>
      <c r="I62" s="179"/>
      <c r="J62" s="180"/>
      <c r="K62" s="13"/>
    </row>
    <row r="63" spans="2:11" ht="15.75" customHeight="1">
      <c r="B63" s="141"/>
      <c r="C63" s="52" t="s">
        <v>38</v>
      </c>
      <c r="D63" s="53"/>
      <c r="E63" s="54"/>
      <c r="F63" s="62"/>
      <c r="G63" s="188"/>
      <c r="H63" s="62"/>
      <c r="I63" s="63"/>
      <c r="J63" s="189"/>
      <c r="K63" s="13"/>
    </row>
    <row r="64" spans="2:11">
      <c r="B64" s="141"/>
      <c r="C64" s="184"/>
      <c r="D64" s="185"/>
      <c r="E64" s="186"/>
      <c r="F64" s="71"/>
      <c r="G64" s="77"/>
      <c r="H64" s="71"/>
      <c r="I64" s="72"/>
      <c r="J64" s="136"/>
      <c r="K64" s="13"/>
    </row>
    <row r="65" spans="2:13">
      <c r="B65" s="141"/>
      <c r="C65" s="142"/>
      <c r="D65" s="187"/>
      <c r="E65" s="143"/>
      <c r="F65" s="137"/>
      <c r="G65" s="169"/>
      <c r="H65" s="137"/>
      <c r="I65" s="138"/>
      <c r="J65" s="139"/>
      <c r="K65" s="13"/>
    </row>
    <row r="66" spans="2:13" ht="50.25" customHeight="1" thickBot="1">
      <c r="B66" s="150"/>
      <c r="C66" s="154" t="s">
        <v>102</v>
      </c>
      <c r="D66" s="174"/>
      <c r="E66" s="155"/>
      <c r="F66" s="82"/>
      <c r="G66" s="183"/>
      <c r="H66" s="214"/>
      <c r="I66" s="214"/>
      <c r="J66" s="83"/>
      <c r="K66" s="13"/>
    </row>
    <row r="67" spans="2:13" ht="33.75" customHeight="1" thickBot="1">
      <c r="B67" s="140" t="s">
        <v>90</v>
      </c>
      <c r="C67" s="217" t="s">
        <v>93</v>
      </c>
      <c r="D67" s="218"/>
      <c r="E67" s="218"/>
      <c r="F67" s="215" t="s">
        <v>89</v>
      </c>
      <c r="G67" s="215"/>
      <c r="H67" s="215"/>
      <c r="I67" s="215"/>
      <c r="J67" s="216"/>
      <c r="K67" s="263" t="s">
        <v>104</v>
      </c>
    </row>
    <row r="68" spans="2:13" ht="16.5" customHeight="1" thickBot="1">
      <c r="B68" s="141"/>
      <c r="C68" s="225" t="s">
        <v>39</v>
      </c>
      <c r="D68" s="226"/>
      <c r="E68" s="227"/>
      <c r="F68" s="235" t="str">
        <f>IF($I$6&lt;&gt;"",$I$6,"")</f>
        <v/>
      </c>
      <c r="G68" s="236"/>
      <c r="H68" s="236"/>
      <c r="I68" s="236"/>
      <c r="J68" s="237"/>
      <c r="K68" s="13"/>
    </row>
    <row r="69" spans="2:13" ht="16.5" thickBot="1">
      <c r="B69" s="141"/>
      <c r="C69" s="208" t="s">
        <v>82</v>
      </c>
      <c r="D69" s="209"/>
      <c r="E69" s="209"/>
      <c r="F69" s="209"/>
      <c r="G69" s="209"/>
      <c r="H69" s="209"/>
      <c r="I69" s="209"/>
      <c r="J69" s="210"/>
      <c r="K69" s="13"/>
    </row>
    <row r="70" spans="2:13" ht="16.5" thickBot="1">
      <c r="B70" s="141"/>
      <c r="C70" s="208" t="s">
        <v>83</v>
      </c>
      <c r="D70" s="209"/>
      <c r="E70" s="209"/>
      <c r="F70" s="209"/>
      <c r="G70" s="209"/>
      <c r="H70" s="209"/>
      <c r="I70" s="209"/>
      <c r="J70" s="210"/>
      <c r="K70" s="13"/>
    </row>
    <row r="71" spans="2:13">
      <c r="B71" s="141"/>
      <c r="C71" s="211" t="str">
        <f>IF(OR(F67="--bitte auswählen--",F67="nein"),"Stromverbrauch wird gemittelt","Regulärer Strommix")</f>
        <v>Stromverbrauch wird gemittelt</v>
      </c>
      <c r="D71" s="173"/>
      <c r="E71" s="51"/>
      <c r="F71" s="212"/>
      <c r="G71" s="213"/>
      <c r="H71" s="197" t="str">
        <f>IF(OR(F67="--bitte auswählen--",F67="nein"),"","in kWh")</f>
        <v/>
      </c>
      <c r="I71" s="198"/>
      <c r="J71" s="199"/>
      <c r="K71" s="13"/>
    </row>
    <row r="72" spans="2:13" ht="16.5" customHeight="1" thickBot="1">
      <c r="B72" s="141"/>
      <c r="C72" s="200" t="str">
        <f>IF(OR(F67="--bitte auswählen--",F67="nein"),"","Anteil grüner Strom (bezogen oder selbst erzeugt)")</f>
        <v/>
      </c>
      <c r="D72" s="201"/>
      <c r="E72" s="202"/>
      <c r="F72" s="203"/>
      <c r="G72" s="204"/>
      <c r="H72" s="205" t="str">
        <f>IF(OR(F67="--bitte auswählen--",F67="nein"),"","in %")</f>
        <v/>
      </c>
      <c r="I72" s="206"/>
      <c r="J72" s="207"/>
      <c r="K72" s="13"/>
    </row>
    <row r="73" spans="2:13" ht="16.5" customHeight="1" thickBot="1">
      <c r="B73" s="141"/>
      <c r="C73" s="208" t="s">
        <v>84</v>
      </c>
      <c r="D73" s="209"/>
      <c r="E73" s="209"/>
      <c r="F73" s="209"/>
      <c r="G73" s="209"/>
      <c r="H73" s="209"/>
      <c r="I73" s="209"/>
      <c r="J73" s="210"/>
      <c r="K73" s="13"/>
      <c r="M73" s="10"/>
    </row>
    <row r="74" spans="2:13">
      <c r="B74" s="141"/>
      <c r="C74" s="238" t="str">
        <f>IF(OR(F67="--bitte auswählen--",F67="nein"),"","5.2.1 Energiequellen nicht bekannt")</f>
        <v/>
      </c>
      <c r="D74" s="239"/>
      <c r="E74" s="239"/>
      <c r="F74" s="239"/>
      <c r="G74" s="239"/>
      <c r="H74" s="239"/>
      <c r="I74" s="239"/>
      <c r="J74" s="240"/>
      <c r="K74" s="13"/>
    </row>
    <row r="75" spans="2:13">
      <c r="B75" s="141"/>
      <c r="C75" s="154" t="str">
        <f>IF(OR(F67="--bitte auswählen--",F67="nein"),"Heizbedarf wird gemittelt","Heizbedarf")</f>
        <v>Heizbedarf wird gemittelt</v>
      </c>
      <c r="D75" s="174"/>
      <c r="E75" s="155"/>
      <c r="F75" s="66"/>
      <c r="G75" s="90"/>
      <c r="H75" s="190" t="str">
        <f>IF(OR(F67="--bitte auswählen--",F67="nein"),"","in kWh")</f>
        <v/>
      </c>
      <c r="I75" s="191"/>
      <c r="J75" s="192"/>
      <c r="K75" s="13"/>
    </row>
    <row r="76" spans="2:13">
      <c r="B76" s="141"/>
      <c r="C76" s="154" t="str">
        <f>IF(OR(F67="--bitte auswählen--",F67="nein"),"","Anteil Fernwärme")</f>
        <v/>
      </c>
      <c r="D76" s="174"/>
      <c r="E76" s="155"/>
      <c r="F76" s="233"/>
      <c r="G76" s="234"/>
      <c r="H76" s="190" t="str">
        <f>IF(OR(F67="--bitte auswählen--",F67="nein"),"","in % oder kWh")</f>
        <v/>
      </c>
      <c r="I76" s="191"/>
      <c r="J76" s="192"/>
      <c r="K76" s="13"/>
    </row>
    <row r="77" spans="2:13">
      <c r="B77" s="141"/>
      <c r="C77" s="219" t="str">
        <f>IF(OR(F67="--bitte auswählen--",F67="nein"),"","5.2.2 Energiequellen bekannt")</f>
        <v/>
      </c>
      <c r="D77" s="220"/>
      <c r="E77" s="220"/>
      <c r="F77" s="220"/>
      <c r="G77" s="220"/>
      <c r="H77" s="220"/>
      <c r="I77" s="220"/>
      <c r="J77" s="221"/>
      <c r="K77" s="13"/>
    </row>
    <row r="78" spans="2:13">
      <c r="B78" s="141"/>
      <c r="C78" s="154" t="str">
        <f>IF(OR(F67="--bitte auswählen--",F67="nein"),"","Wärmepumpe")</f>
        <v/>
      </c>
      <c r="D78" s="174"/>
      <c r="E78" s="155"/>
      <c r="F78" s="66"/>
      <c r="G78" s="90"/>
      <c r="H78" s="190" t="str">
        <f>IF(OR($F$67="--bitte auswählen--",$F$67="nein"),"","in kWh")</f>
        <v/>
      </c>
      <c r="I78" s="191"/>
      <c r="J78" s="192"/>
      <c r="K78" s="13"/>
    </row>
    <row r="79" spans="2:13">
      <c r="B79" s="141"/>
      <c r="C79" s="154" t="str">
        <f>IF(OR(F67="--bitte auswählen--",F67="nein"),"","Erdgas")</f>
        <v/>
      </c>
      <c r="D79" s="174"/>
      <c r="E79" s="155"/>
      <c r="F79" s="66"/>
      <c r="G79" s="90"/>
      <c r="H79" s="190" t="str">
        <f t="shared" ref="H79:H81" si="0">IF(OR($F$67="--bitte auswählen--",$F$67="nein"),"","in kWh")</f>
        <v/>
      </c>
      <c r="I79" s="191"/>
      <c r="J79" s="192"/>
      <c r="K79" s="13"/>
    </row>
    <row r="80" spans="2:13">
      <c r="B80" s="141"/>
      <c r="C80" s="154" t="str">
        <f>IF(OR(F67="--bitte auswählen--",F67="nein"),"","Heizöl")</f>
        <v/>
      </c>
      <c r="D80" s="174"/>
      <c r="E80" s="155"/>
      <c r="F80" s="66"/>
      <c r="G80" s="90"/>
      <c r="H80" s="190" t="str">
        <f t="shared" si="0"/>
        <v/>
      </c>
      <c r="I80" s="191"/>
      <c r="J80" s="192"/>
      <c r="K80" s="13"/>
    </row>
    <row r="81" spans="2:11" ht="16.5" thickBot="1">
      <c r="B81" s="141"/>
      <c r="C81" s="222" t="str">
        <f>IF(OR(F67="--bitte auswählen--",F67="nein"),"","Solar/Geothermie")</f>
        <v/>
      </c>
      <c r="D81" s="223"/>
      <c r="E81" s="224"/>
      <c r="F81" s="66"/>
      <c r="G81" s="90"/>
      <c r="H81" s="190" t="str">
        <f t="shared" si="0"/>
        <v/>
      </c>
      <c r="I81" s="191"/>
      <c r="J81" s="192"/>
      <c r="K81" s="13"/>
    </row>
    <row r="82" spans="2:11" ht="16.5" thickBot="1">
      <c r="B82" s="141"/>
      <c r="C82" s="208" t="s">
        <v>85</v>
      </c>
      <c r="D82" s="209"/>
      <c r="E82" s="209"/>
      <c r="F82" s="209"/>
      <c r="G82" s="209"/>
      <c r="H82" s="209"/>
      <c r="I82" s="209"/>
      <c r="J82" s="210"/>
      <c r="K82" s="13"/>
    </row>
    <row r="83" spans="2:11" ht="16.5" thickBot="1">
      <c r="B83" s="141"/>
      <c r="C83" s="225" t="str">
        <f>IF(OR(F67="--bitte auswählen--",F67="nein"),"Wasserverbrauch wird ermittelt","Mengenangabe")</f>
        <v>Wasserverbrauch wird ermittelt</v>
      </c>
      <c r="D83" s="226"/>
      <c r="E83" s="227"/>
      <c r="F83" s="228"/>
      <c r="G83" s="229"/>
      <c r="H83" s="230" t="str">
        <f>IF(OR(F67="--bitte auswählen--",F67="nein"),"","in m3")</f>
        <v/>
      </c>
      <c r="I83" s="231"/>
      <c r="J83" s="232"/>
      <c r="K83" s="13"/>
    </row>
    <row r="84" spans="2:11" ht="16.5" thickBot="1">
      <c r="B84" s="141"/>
      <c r="C84" s="208" t="s">
        <v>86</v>
      </c>
      <c r="D84" s="209"/>
      <c r="E84" s="209"/>
      <c r="F84" s="209"/>
      <c r="G84" s="209"/>
      <c r="H84" s="209"/>
      <c r="I84" s="209"/>
      <c r="J84" s="210"/>
      <c r="K84" s="13"/>
    </row>
    <row r="85" spans="2:11" ht="16.5" thickBot="1">
      <c r="B85" s="141"/>
      <c r="C85" s="225" t="str">
        <f>IF(OR(F67="--bitte auswählen--",F67="nein"),"Müllverbrauch wird ermittelt","Abfallmenge")</f>
        <v>Müllverbrauch wird ermittelt</v>
      </c>
      <c r="D85" s="226"/>
      <c r="E85" s="227"/>
      <c r="F85" s="228"/>
      <c r="G85" s="229"/>
      <c r="H85" s="230" t="str">
        <f>IF(OR(F67="--bitte auswählen--",F67="nein"),"","in t")</f>
        <v/>
      </c>
      <c r="I85" s="231"/>
      <c r="J85" s="232"/>
      <c r="K85" s="13"/>
    </row>
    <row r="86" spans="2:11" ht="16.5" thickBot="1">
      <c r="B86" s="141"/>
      <c r="C86" s="208" t="s">
        <v>87</v>
      </c>
      <c r="D86" s="209"/>
      <c r="E86" s="209"/>
      <c r="F86" s="209"/>
      <c r="G86" s="209"/>
      <c r="H86" s="209"/>
      <c r="I86" s="209"/>
      <c r="J86" s="210"/>
      <c r="K86" s="13"/>
    </row>
    <row r="87" spans="2:11" ht="16.5" thickBot="1">
      <c r="B87" s="150"/>
      <c r="C87" s="225" t="str">
        <f>IF(OR(F67="--bitte auswählen--",F67="nein"),"","Bitte mit Einheiten angeben")</f>
        <v/>
      </c>
      <c r="D87" s="226"/>
      <c r="E87" s="227"/>
      <c r="F87" s="228"/>
      <c r="G87" s="229"/>
      <c r="H87" s="230" t="str">
        <f>IF(OR(F67="--bitte auswählen--",F67="nein"),"","in")</f>
        <v/>
      </c>
      <c r="I87" s="231"/>
      <c r="J87" s="232"/>
      <c r="K87" s="13"/>
    </row>
    <row r="88" spans="2:11">
      <c r="B88" s="12"/>
    </row>
  </sheetData>
  <mergeCells count="155">
    <mergeCell ref="C29:J29"/>
    <mergeCell ref="C30:D30"/>
    <mergeCell ref="E30:G30"/>
    <mergeCell ref="H30:J30"/>
    <mergeCell ref="C16:D16"/>
    <mergeCell ref="H16:J16"/>
    <mergeCell ref="E16:G16"/>
    <mergeCell ref="C17:D21"/>
    <mergeCell ref="E17:G21"/>
    <mergeCell ref="H17:J21"/>
    <mergeCell ref="C22:J22"/>
    <mergeCell ref="C24:D24"/>
    <mergeCell ref="E24:J24"/>
    <mergeCell ref="C23:J23"/>
    <mergeCell ref="C85:E85"/>
    <mergeCell ref="F85:G85"/>
    <mergeCell ref="H85:J85"/>
    <mergeCell ref="C82:J82"/>
    <mergeCell ref="C83:E83"/>
    <mergeCell ref="F83:G83"/>
    <mergeCell ref="H83:J83"/>
    <mergeCell ref="C78:E78"/>
    <mergeCell ref="F78:G78"/>
    <mergeCell ref="H78:J78"/>
    <mergeCell ref="B67:B87"/>
    <mergeCell ref="C77:J77"/>
    <mergeCell ref="C79:E79"/>
    <mergeCell ref="F79:G79"/>
    <mergeCell ref="H79:J79"/>
    <mergeCell ref="C80:E80"/>
    <mergeCell ref="F80:G80"/>
    <mergeCell ref="H80:J80"/>
    <mergeCell ref="C81:E81"/>
    <mergeCell ref="F81:G81"/>
    <mergeCell ref="H81:J81"/>
    <mergeCell ref="C86:J86"/>
    <mergeCell ref="C87:E87"/>
    <mergeCell ref="F87:G87"/>
    <mergeCell ref="H87:J87"/>
    <mergeCell ref="C76:E76"/>
    <mergeCell ref="F76:G76"/>
    <mergeCell ref="F68:J68"/>
    <mergeCell ref="H76:J76"/>
    <mergeCell ref="C73:J73"/>
    <mergeCell ref="C74:J74"/>
    <mergeCell ref="C75:E75"/>
    <mergeCell ref="F75:G75"/>
    <mergeCell ref="C84:J84"/>
    <mergeCell ref="H75:J75"/>
    <mergeCell ref="C58:C59"/>
    <mergeCell ref="D58:E58"/>
    <mergeCell ref="D59:E59"/>
    <mergeCell ref="C60:C61"/>
    <mergeCell ref="D60:E60"/>
    <mergeCell ref="D61:E61"/>
    <mergeCell ref="H71:J71"/>
    <mergeCell ref="C72:E72"/>
    <mergeCell ref="F72:G72"/>
    <mergeCell ref="H72:J72"/>
    <mergeCell ref="C69:J69"/>
    <mergeCell ref="C70:J70"/>
    <mergeCell ref="C71:E71"/>
    <mergeCell ref="F71:G71"/>
    <mergeCell ref="H66:J66"/>
    <mergeCell ref="F67:J67"/>
    <mergeCell ref="C67:E67"/>
    <mergeCell ref="C68:E68"/>
    <mergeCell ref="E34:G34"/>
    <mergeCell ref="C36:D39"/>
    <mergeCell ref="B62:B66"/>
    <mergeCell ref="C66:E66"/>
    <mergeCell ref="C62:E62"/>
    <mergeCell ref="H62:J62"/>
    <mergeCell ref="F62:G62"/>
    <mergeCell ref="F66:G66"/>
    <mergeCell ref="C63:E65"/>
    <mergeCell ref="F63:G65"/>
    <mergeCell ref="H63:J65"/>
    <mergeCell ref="C51:J51"/>
    <mergeCell ref="C52:E52"/>
    <mergeCell ref="H52:J52"/>
    <mergeCell ref="F52:G52"/>
    <mergeCell ref="C41:E43"/>
    <mergeCell ref="F41:J43"/>
    <mergeCell ref="C15:J15"/>
    <mergeCell ref="E7:J9"/>
    <mergeCell ref="B53:B61"/>
    <mergeCell ref="C53:J53"/>
    <mergeCell ref="C54:D54"/>
    <mergeCell ref="C56:J56"/>
    <mergeCell ref="C57:E57"/>
    <mergeCell ref="C55:D55"/>
    <mergeCell ref="I10:J10"/>
    <mergeCell ref="B15:B52"/>
    <mergeCell ref="C44:J44"/>
    <mergeCell ref="C45:E45"/>
    <mergeCell ref="C48:J48"/>
    <mergeCell ref="C40:J40"/>
    <mergeCell ref="C35:D35"/>
    <mergeCell ref="C33:J33"/>
    <mergeCell ref="C34:D34"/>
    <mergeCell ref="C25:D28"/>
    <mergeCell ref="E25:G28"/>
    <mergeCell ref="H25:J28"/>
    <mergeCell ref="C31:D32"/>
    <mergeCell ref="E31:G32"/>
    <mergeCell ref="H31:J32"/>
    <mergeCell ref="H34:J34"/>
    <mergeCell ref="B1:J2"/>
    <mergeCell ref="B3:B14"/>
    <mergeCell ref="C3:D3"/>
    <mergeCell ref="E3:J3"/>
    <mergeCell ref="C4:D4"/>
    <mergeCell ref="E4:J4"/>
    <mergeCell ref="C6:D6"/>
    <mergeCell ref="C11:D11"/>
    <mergeCell ref="E11:G11"/>
    <mergeCell ref="H11:J11"/>
    <mergeCell ref="C12:D12"/>
    <mergeCell ref="E12:J12"/>
    <mergeCell ref="C13:D13"/>
    <mergeCell ref="E13:G13"/>
    <mergeCell ref="H13:J13"/>
    <mergeCell ref="C10:D10"/>
    <mergeCell ref="F10:G10"/>
    <mergeCell ref="C7:D9"/>
    <mergeCell ref="C14:D14"/>
    <mergeCell ref="E14:J14"/>
    <mergeCell ref="E6:J6"/>
    <mergeCell ref="C5:D5"/>
    <mergeCell ref="E5:J5"/>
    <mergeCell ref="I54:J54"/>
    <mergeCell ref="I55:J55"/>
    <mergeCell ref="G57:H57"/>
    <mergeCell ref="I58:J61"/>
    <mergeCell ref="G58:H58"/>
    <mergeCell ref="G59:H59"/>
    <mergeCell ref="G60:H60"/>
    <mergeCell ref="G61:H61"/>
    <mergeCell ref="I57:J57"/>
    <mergeCell ref="C46:E47"/>
    <mergeCell ref="H45:I45"/>
    <mergeCell ref="C49:E50"/>
    <mergeCell ref="I49:J50"/>
    <mergeCell ref="F49:H50"/>
    <mergeCell ref="E35:G35"/>
    <mergeCell ref="H35:J35"/>
    <mergeCell ref="E36:F39"/>
    <mergeCell ref="G36:G39"/>
    <mergeCell ref="H36:I39"/>
    <mergeCell ref="J36:J39"/>
    <mergeCell ref="F46:G47"/>
    <mergeCell ref="H46:I47"/>
    <mergeCell ref="J46:J47"/>
    <mergeCell ref="F45:G45"/>
  </mergeCells>
  <dataValidations count="7">
    <dataValidation type="list" allowBlank="1" showInputMessage="1" showErrorMessage="1" prompt="Bitte aus den angegeben Werten wählen._x000a_" sqref="E36 H36">
      <formula1>$X$4:$X$22</formula1>
    </dataValidation>
    <dataValidation type="list" allowBlank="1" showInputMessage="1" showErrorMessage="1" prompt="Bitte aus den angegeben Werten wählen." sqref="E25">
      <formula1>$X$4:$X$22</formula1>
    </dataValidation>
    <dataValidation type="list" allowBlank="1" showInputMessage="1" showErrorMessage="1" sqref="E31">
      <formula1>$X$4:$X$22</formula1>
    </dataValidation>
    <dataValidation type="list" allowBlank="1" showInputMessage="1" showErrorMessage="1" sqref="H30:J30">
      <formula1>Z4:Z5</formula1>
    </dataValidation>
    <dataValidation type="list" allowBlank="1" showInputMessage="1" sqref="E6:J6">
      <formula1>$AB$4:$AB$6</formula1>
    </dataValidation>
    <dataValidation type="list" allowBlank="1" showInputMessage="1" sqref="E14:J14">
      <formula1>$AB$8:$AB$12</formula1>
    </dataValidation>
    <dataValidation type="list" allowBlank="1" showInputMessage="1" sqref="F67:J67">
      <formula1>Y4:Y5</formula1>
    </dataValidation>
  </dataValidations>
  <pageMargins left="0.7" right="0.7" top="0.78740157499999996" bottom="0.78740157499999996" header="0.3" footer="0.3"/>
  <pageSetup paperSize="9" orientation="portrait" horizontalDpi="1200" verticalDpi="1200" r:id="rId1"/>
  <ignoredErrors>
    <ignoredError sqref="E6 E14 F6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workbookViewId="0">
      <selection activeCell="D2" sqref="D2"/>
    </sheetView>
  </sheetViews>
  <sheetFormatPr baseColWidth="10" defaultColWidth="11" defaultRowHeight="15.75"/>
  <cols>
    <col min="1" max="1" width="11.5" style="1" bestFit="1" customWidth="1"/>
    <col min="2" max="2" width="8.375" style="1" bestFit="1" customWidth="1"/>
    <col min="3" max="3" width="5.875" style="1" bestFit="1" customWidth="1"/>
    <col min="4" max="4" width="12.25" style="1" bestFit="1" customWidth="1"/>
    <col min="5" max="5" width="14.625" style="1" bestFit="1" customWidth="1"/>
    <col min="6" max="6" width="11.75" style="1" bestFit="1" customWidth="1"/>
    <col min="7" max="16384" width="11" style="1"/>
  </cols>
  <sheetData>
    <row r="1" spans="1:21" ht="16.5" thickBot="1">
      <c r="A1" s="1" t="s">
        <v>53</v>
      </c>
      <c r="B1" s="1" t="s">
        <v>54</v>
      </c>
      <c r="C1" s="1" t="s">
        <v>55</v>
      </c>
      <c r="D1" s="1" t="s">
        <v>56</v>
      </c>
      <c r="E1" s="1" t="s">
        <v>57</v>
      </c>
      <c r="F1" s="1" t="s">
        <v>58</v>
      </c>
    </row>
    <row r="2" spans="1:21">
      <c r="A2" s="37"/>
      <c r="B2" s="37"/>
      <c r="C2" s="37"/>
      <c r="D2" s="37"/>
      <c r="E2" s="38"/>
      <c r="F2" s="38"/>
      <c r="H2" s="16" t="s">
        <v>59</v>
      </c>
      <c r="I2" s="17"/>
      <c r="J2" s="17"/>
      <c r="K2" s="17"/>
      <c r="L2" s="17"/>
      <c r="M2" s="17"/>
      <c r="N2" s="18"/>
      <c r="O2" s="18"/>
      <c r="P2" s="18"/>
      <c r="Q2" s="18"/>
      <c r="R2" s="19"/>
      <c r="S2" s="33" t="s">
        <v>91</v>
      </c>
      <c r="T2" s="33"/>
    </row>
    <row r="3" spans="1:21">
      <c r="A3" s="37"/>
      <c r="B3" s="37"/>
      <c r="C3" s="37"/>
      <c r="D3" s="37"/>
      <c r="E3" s="38"/>
      <c r="F3" s="38"/>
      <c r="H3" s="20"/>
      <c r="I3" s="21"/>
      <c r="J3" s="21"/>
      <c r="K3" s="21"/>
      <c r="L3" s="21"/>
      <c r="M3" s="21"/>
      <c r="N3" s="21"/>
      <c r="O3" s="21"/>
      <c r="P3" s="21"/>
      <c r="Q3" s="21"/>
      <c r="R3" s="22"/>
      <c r="S3" s="35"/>
      <c r="T3" s="34" t="s">
        <v>70</v>
      </c>
    </row>
    <row r="4" spans="1:21" ht="18.75">
      <c r="A4" s="37"/>
      <c r="B4" s="37"/>
      <c r="C4" s="37"/>
      <c r="D4" s="37"/>
      <c r="E4" s="38"/>
      <c r="F4" s="38"/>
      <c r="H4" s="23" t="s">
        <v>60</v>
      </c>
      <c r="I4" s="24" t="s">
        <v>61</v>
      </c>
      <c r="J4" s="24"/>
      <c r="K4" s="24"/>
      <c r="L4" s="21"/>
      <c r="M4" s="21"/>
      <c r="N4" s="21"/>
      <c r="O4" s="21"/>
      <c r="P4" s="21"/>
      <c r="Q4" s="21"/>
      <c r="R4" s="22"/>
      <c r="S4" s="36"/>
      <c r="T4" s="34" t="s">
        <v>92</v>
      </c>
    </row>
    <row r="5" spans="1:21">
      <c r="A5" s="37"/>
      <c r="B5" s="37"/>
      <c r="C5" s="37"/>
      <c r="D5" s="37"/>
      <c r="E5" s="38"/>
      <c r="F5" s="38"/>
      <c r="H5" s="25" t="s">
        <v>53</v>
      </c>
      <c r="I5" s="21" t="s">
        <v>62</v>
      </c>
      <c r="J5" s="21"/>
      <c r="K5" s="21"/>
      <c r="L5" s="21"/>
      <c r="M5" s="21"/>
      <c r="N5" s="21"/>
      <c r="O5" s="21"/>
      <c r="P5" s="21"/>
      <c r="Q5" s="21"/>
      <c r="R5" s="22"/>
    </row>
    <row r="6" spans="1:21">
      <c r="A6" s="37"/>
      <c r="B6" s="37"/>
      <c r="C6" s="37"/>
      <c r="D6" s="37"/>
      <c r="E6" s="38"/>
      <c r="F6" s="38"/>
      <c r="H6" s="25" t="s">
        <v>54</v>
      </c>
      <c r="I6" s="21" t="s">
        <v>62</v>
      </c>
      <c r="J6" s="21"/>
      <c r="K6" s="21"/>
      <c r="L6" s="21"/>
      <c r="M6" s="21"/>
      <c r="N6" s="21"/>
      <c r="O6" s="21"/>
      <c r="P6" s="21"/>
      <c r="Q6" s="21"/>
      <c r="R6" s="22"/>
    </row>
    <row r="7" spans="1:21">
      <c r="A7" s="37"/>
      <c r="B7" s="37"/>
      <c r="C7" s="37"/>
      <c r="D7" s="37"/>
      <c r="E7" s="38"/>
      <c r="F7" s="38"/>
      <c r="H7" s="25" t="s">
        <v>55</v>
      </c>
      <c r="I7" s="21" t="s">
        <v>63</v>
      </c>
      <c r="J7" s="21"/>
      <c r="K7" s="21"/>
      <c r="L7" s="21"/>
      <c r="M7" s="21"/>
      <c r="N7" s="21"/>
      <c r="O7" s="21"/>
      <c r="P7" s="21"/>
      <c r="Q7" s="21"/>
      <c r="R7" s="22"/>
    </row>
    <row r="8" spans="1:21">
      <c r="A8" s="37"/>
      <c r="B8" s="37"/>
      <c r="C8" s="37"/>
      <c r="D8" s="37"/>
      <c r="E8" s="38"/>
      <c r="F8" s="38"/>
      <c r="H8" s="25" t="s">
        <v>64</v>
      </c>
      <c r="I8" s="21" t="s">
        <v>65</v>
      </c>
      <c r="J8" s="21"/>
      <c r="K8" s="21"/>
      <c r="L8" s="21"/>
      <c r="M8" s="21"/>
      <c r="N8" s="21"/>
      <c r="O8" s="21"/>
      <c r="P8" s="21"/>
      <c r="Q8" s="21"/>
      <c r="R8" s="22"/>
      <c r="S8" s="21"/>
      <c r="T8" s="21"/>
    </row>
    <row r="9" spans="1:21">
      <c r="A9" s="37"/>
      <c r="B9" s="37"/>
      <c r="C9" s="37"/>
      <c r="D9" s="37"/>
      <c r="E9" s="38"/>
      <c r="F9" s="38"/>
      <c r="H9" s="25" t="s">
        <v>66</v>
      </c>
      <c r="I9" s="21" t="s">
        <v>67</v>
      </c>
      <c r="J9" s="21"/>
      <c r="K9" s="21"/>
      <c r="L9" s="21"/>
      <c r="M9" s="21"/>
      <c r="N9" s="21"/>
      <c r="O9" s="21"/>
      <c r="P9" s="21"/>
      <c r="Q9" s="21"/>
      <c r="R9" s="22"/>
      <c r="S9" s="21"/>
      <c r="T9" s="21"/>
    </row>
    <row r="10" spans="1:21" ht="16.5" thickBot="1">
      <c r="A10" s="37"/>
      <c r="B10" s="37"/>
      <c r="C10" s="37"/>
      <c r="D10" s="37"/>
      <c r="E10" s="38"/>
      <c r="F10" s="38"/>
      <c r="H10" s="26" t="s">
        <v>68</v>
      </c>
      <c r="I10" s="27" t="s">
        <v>69</v>
      </c>
      <c r="J10" s="27"/>
      <c r="K10" s="27"/>
      <c r="L10" s="27"/>
      <c r="M10" s="27"/>
      <c r="N10" s="27"/>
      <c r="O10" s="27"/>
      <c r="P10" s="27"/>
      <c r="Q10" s="27"/>
      <c r="R10" s="28"/>
      <c r="S10" s="21"/>
      <c r="T10" s="21"/>
    </row>
    <row r="11" spans="1:21">
      <c r="A11" s="37"/>
      <c r="B11" s="37"/>
      <c r="C11" s="37"/>
      <c r="D11" s="37"/>
      <c r="E11" s="38"/>
      <c r="F11" s="38"/>
      <c r="S11" s="29"/>
      <c r="T11" s="29"/>
      <c r="U11" s="30"/>
    </row>
    <row r="12" spans="1:21">
      <c r="A12" s="37"/>
      <c r="B12" s="37"/>
      <c r="C12" s="37"/>
      <c r="D12" s="37"/>
      <c r="E12" s="38"/>
      <c r="F12" s="38"/>
      <c r="S12" s="29"/>
      <c r="T12" s="29"/>
      <c r="U12" s="31"/>
    </row>
    <row r="13" spans="1:21">
      <c r="A13" s="37"/>
      <c r="B13" s="37"/>
      <c r="C13" s="37"/>
      <c r="D13" s="37"/>
      <c r="E13" s="38"/>
      <c r="F13" s="38"/>
    </row>
    <row r="14" spans="1:21">
      <c r="A14" s="37"/>
      <c r="B14" s="37"/>
      <c r="C14" s="37"/>
      <c r="D14" s="37"/>
      <c r="E14" s="38"/>
      <c r="F14" s="38"/>
    </row>
    <row r="15" spans="1:21">
      <c r="A15" s="37"/>
      <c r="B15" s="37"/>
      <c r="C15" s="37"/>
      <c r="D15" s="37"/>
      <c r="E15" s="38"/>
      <c r="F15" s="38"/>
    </row>
    <row r="16" spans="1:21">
      <c r="A16" s="37"/>
      <c r="B16" s="37"/>
      <c r="C16" s="37"/>
      <c r="D16" s="37"/>
      <c r="E16" s="38"/>
      <c r="F16" s="38"/>
    </row>
    <row r="17" spans="1:6">
      <c r="A17" s="37"/>
      <c r="B17" s="37"/>
      <c r="C17" s="37"/>
      <c r="D17" s="37"/>
      <c r="E17" s="38"/>
      <c r="F17" s="38"/>
    </row>
    <row r="18" spans="1:6">
      <c r="A18" s="37"/>
      <c r="B18" s="37"/>
      <c r="C18" s="37"/>
      <c r="D18" s="37"/>
      <c r="E18" s="38"/>
      <c r="F18" s="38"/>
    </row>
    <row r="19" spans="1:6">
      <c r="A19" s="37"/>
      <c r="B19" s="37"/>
      <c r="C19" s="37"/>
      <c r="D19" s="37"/>
      <c r="E19" s="38"/>
      <c r="F19" s="38"/>
    </row>
    <row r="20" spans="1:6">
      <c r="A20" s="37"/>
      <c r="B20" s="37"/>
      <c r="C20" s="37"/>
      <c r="D20" s="37"/>
      <c r="E20" s="38"/>
      <c r="F20" s="38"/>
    </row>
    <row r="21" spans="1:6">
      <c r="A21" s="37"/>
      <c r="B21" s="37"/>
      <c r="C21" s="37"/>
      <c r="D21" s="37"/>
      <c r="E21" s="38"/>
      <c r="F21" s="38"/>
    </row>
    <row r="22" spans="1:6">
      <c r="A22" s="37"/>
      <c r="B22" s="37"/>
      <c r="C22" s="37"/>
      <c r="D22" s="37"/>
      <c r="E22" s="38"/>
      <c r="F22" s="38"/>
    </row>
    <row r="23" spans="1:6">
      <c r="A23" s="37"/>
      <c r="B23" s="37"/>
      <c r="C23" s="37"/>
      <c r="D23" s="37"/>
      <c r="E23" s="38"/>
      <c r="F23" s="38"/>
    </row>
    <row r="24" spans="1:6">
      <c r="A24" s="37"/>
      <c r="B24" s="37"/>
      <c r="C24" s="37"/>
      <c r="D24" s="37"/>
      <c r="E24" s="38"/>
      <c r="F24" s="38"/>
    </row>
    <row r="25" spans="1:6">
      <c r="A25" s="37"/>
      <c r="B25" s="37"/>
      <c r="C25" s="37"/>
      <c r="D25" s="37"/>
      <c r="E25" s="38"/>
      <c r="F25" s="38"/>
    </row>
    <row r="26" spans="1:6">
      <c r="A26" s="37"/>
      <c r="B26" s="37"/>
      <c r="C26" s="37"/>
      <c r="D26" s="37"/>
      <c r="E26" s="38"/>
      <c r="F26" s="38"/>
    </row>
    <row r="27" spans="1:6">
      <c r="A27" s="37"/>
      <c r="B27" s="37"/>
      <c r="C27" s="37"/>
      <c r="D27" s="37"/>
      <c r="E27" s="38"/>
      <c r="F27" s="38"/>
    </row>
    <row r="28" spans="1:6">
      <c r="A28" s="37"/>
      <c r="B28" s="37"/>
      <c r="C28" s="37"/>
      <c r="D28" s="37"/>
      <c r="E28" s="38"/>
      <c r="F28" s="38"/>
    </row>
    <row r="29" spans="1:6">
      <c r="A29" s="37"/>
      <c r="B29" s="37"/>
      <c r="C29" s="37"/>
      <c r="D29" s="37"/>
      <c r="E29" s="38"/>
      <c r="F29" s="38"/>
    </row>
    <row r="30" spans="1:6">
      <c r="A30" s="37"/>
      <c r="B30" s="37"/>
      <c r="C30" s="37"/>
      <c r="D30" s="37"/>
      <c r="E30" s="38"/>
      <c r="F30" s="38"/>
    </row>
    <row r="31" spans="1:6">
      <c r="A31" s="37"/>
      <c r="B31" s="37"/>
      <c r="C31" s="37"/>
      <c r="D31" s="37"/>
      <c r="E31" s="38"/>
      <c r="F31" s="38"/>
    </row>
    <row r="32" spans="1:6">
      <c r="A32" s="37"/>
      <c r="B32" s="37"/>
      <c r="C32" s="37"/>
      <c r="D32" s="37"/>
      <c r="E32" s="38"/>
      <c r="F32" s="38"/>
    </row>
    <row r="33" spans="1:6">
      <c r="A33" s="37"/>
      <c r="B33" s="37"/>
      <c r="C33" s="37"/>
      <c r="D33" s="37"/>
      <c r="E33" s="38"/>
      <c r="F33" s="38"/>
    </row>
    <row r="34" spans="1:6">
      <c r="A34" s="37"/>
      <c r="B34" s="37"/>
      <c r="C34" s="37"/>
      <c r="D34" s="37"/>
      <c r="E34" s="38"/>
      <c r="F34" s="38"/>
    </row>
    <row r="35" spans="1:6">
      <c r="A35" s="37"/>
      <c r="B35" s="37"/>
      <c r="C35" s="37"/>
      <c r="D35" s="37"/>
      <c r="E35" s="38"/>
      <c r="F35" s="38"/>
    </row>
    <row r="36" spans="1:6">
      <c r="A36" s="37"/>
      <c r="B36" s="37"/>
      <c r="C36" s="37"/>
      <c r="D36" s="37"/>
      <c r="E36" s="38"/>
      <c r="F36" s="38"/>
    </row>
    <row r="37" spans="1:6">
      <c r="A37" s="37"/>
      <c r="B37" s="37"/>
      <c r="C37" s="37"/>
      <c r="D37" s="37"/>
      <c r="E37" s="38"/>
      <c r="F37" s="38"/>
    </row>
    <row r="38" spans="1:6">
      <c r="A38" s="37"/>
      <c r="B38" s="37"/>
      <c r="C38" s="37"/>
      <c r="D38" s="37"/>
      <c r="E38" s="38"/>
      <c r="F38" s="38"/>
    </row>
    <row r="39" spans="1:6">
      <c r="A39" s="37"/>
      <c r="B39" s="37"/>
      <c r="C39" s="37"/>
      <c r="D39" s="37"/>
      <c r="E39" s="38"/>
      <c r="F39" s="38"/>
    </row>
    <row r="40" spans="1:6">
      <c r="A40" s="37"/>
      <c r="B40" s="37"/>
      <c r="C40" s="37"/>
      <c r="D40" s="37"/>
      <c r="E40" s="38"/>
      <c r="F40" s="38"/>
    </row>
    <row r="41" spans="1:6">
      <c r="A41" s="37"/>
      <c r="B41" s="37"/>
      <c r="C41" s="37"/>
      <c r="D41" s="37"/>
      <c r="E41" s="38"/>
      <c r="F41" s="38"/>
    </row>
    <row r="42" spans="1:6">
      <c r="A42" s="37"/>
      <c r="B42" s="37"/>
      <c r="C42" s="37"/>
      <c r="D42" s="37"/>
      <c r="E42" s="38"/>
      <c r="F42" s="38"/>
    </row>
    <row r="43" spans="1:6">
      <c r="A43" s="37"/>
      <c r="B43" s="37"/>
      <c r="C43" s="37"/>
      <c r="D43" s="37"/>
      <c r="E43" s="38"/>
      <c r="F43" s="38"/>
    </row>
    <row r="44" spans="1:6">
      <c r="A44" s="37"/>
      <c r="B44" s="37"/>
      <c r="C44" s="37"/>
      <c r="D44" s="37"/>
      <c r="E44" s="38"/>
      <c r="F44" s="38"/>
    </row>
    <row r="45" spans="1:6">
      <c r="A45" s="37"/>
      <c r="B45" s="37"/>
      <c r="C45" s="37"/>
      <c r="D45" s="37"/>
      <c r="E45" s="38"/>
      <c r="F45" s="38"/>
    </row>
    <row r="46" spans="1:6">
      <c r="A46" s="37"/>
      <c r="B46" s="37"/>
      <c r="C46" s="37"/>
      <c r="D46" s="37"/>
      <c r="E46" s="38"/>
      <c r="F46" s="38"/>
    </row>
    <row r="47" spans="1:6">
      <c r="A47" s="37"/>
      <c r="B47" s="37"/>
      <c r="C47" s="37"/>
      <c r="D47" s="37"/>
      <c r="E47" s="38"/>
      <c r="F47" s="38"/>
    </row>
    <row r="48" spans="1:6">
      <c r="A48" s="37"/>
      <c r="B48" s="37"/>
      <c r="C48" s="37"/>
      <c r="D48" s="37"/>
      <c r="E48" s="38"/>
      <c r="F48" s="38"/>
    </row>
    <row r="49" spans="1:6">
      <c r="A49" s="37"/>
      <c r="B49" s="37"/>
      <c r="C49" s="37"/>
      <c r="D49" s="37"/>
      <c r="E49" s="38"/>
      <c r="F49" s="38"/>
    </row>
    <row r="50" spans="1:6">
      <c r="A50" s="37"/>
      <c r="B50" s="37"/>
      <c r="C50" s="37"/>
      <c r="D50" s="37"/>
      <c r="E50" s="38"/>
      <c r="F50" s="38"/>
    </row>
    <row r="51" spans="1:6">
      <c r="A51" s="37"/>
      <c r="B51" s="37"/>
      <c r="C51" s="37"/>
      <c r="D51" s="37"/>
      <c r="E51" s="38"/>
      <c r="F51" s="38"/>
    </row>
    <row r="52" spans="1:6">
      <c r="A52" s="37"/>
      <c r="B52" s="37"/>
      <c r="C52" s="37"/>
      <c r="D52" s="37"/>
      <c r="E52" s="38"/>
      <c r="F52" s="38"/>
    </row>
    <row r="53" spans="1:6">
      <c r="A53" s="37"/>
      <c r="B53" s="37"/>
      <c r="C53" s="37"/>
      <c r="D53" s="37"/>
      <c r="E53" s="38"/>
      <c r="F53" s="38"/>
    </row>
    <row r="54" spans="1:6">
      <c r="A54" s="37"/>
      <c r="B54" s="37"/>
      <c r="C54" s="37"/>
      <c r="D54" s="37"/>
      <c r="E54" s="38"/>
      <c r="F54" s="38"/>
    </row>
    <row r="55" spans="1:6">
      <c r="A55" s="37"/>
      <c r="B55" s="37"/>
      <c r="C55" s="37"/>
      <c r="D55" s="37"/>
      <c r="E55" s="38"/>
      <c r="F55" s="38"/>
    </row>
    <row r="56" spans="1:6">
      <c r="A56" s="37"/>
      <c r="B56" s="37"/>
      <c r="C56" s="37"/>
      <c r="D56" s="37"/>
      <c r="E56" s="38"/>
      <c r="F56" s="38"/>
    </row>
    <row r="57" spans="1:6">
      <c r="A57" s="37"/>
      <c r="B57" s="37"/>
      <c r="C57" s="37"/>
      <c r="D57" s="37"/>
      <c r="E57" s="38"/>
      <c r="F57" s="38"/>
    </row>
    <row r="58" spans="1:6">
      <c r="A58" s="37"/>
      <c r="B58" s="37"/>
      <c r="C58" s="37"/>
      <c r="D58" s="37"/>
      <c r="E58" s="38"/>
      <c r="F58" s="38"/>
    </row>
    <row r="59" spans="1:6">
      <c r="A59" s="37"/>
      <c r="B59" s="37"/>
      <c r="C59" s="37"/>
      <c r="D59" s="37"/>
      <c r="E59" s="38"/>
      <c r="F59" s="38"/>
    </row>
    <row r="60" spans="1:6">
      <c r="A60" s="37"/>
      <c r="B60" s="37"/>
      <c r="C60" s="37"/>
      <c r="D60" s="37"/>
      <c r="E60" s="38"/>
      <c r="F60" s="38"/>
    </row>
    <row r="61" spans="1:6">
      <c r="A61" s="37"/>
      <c r="B61" s="37"/>
      <c r="C61" s="37"/>
      <c r="D61" s="37"/>
      <c r="E61" s="38"/>
      <c r="F61" s="38"/>
    </row>
    <row r="62" spans="1:6">
      <c r="A62" s="37"/>
      <c r="B62" s="37"/>
      <c r="C62" s="37"/>
      <c r="D62" s="37"/>
      <c r="E62" s="38"/>
      <c r="F62" s="38"/>
    </row>
    <row r="63" spans="1:6">
      <c r="A63" s="37"/>
      <c r="B63" s="37"/>
      <c r="C63" s="37"/>
      <c r="D63" s="37"/>
      <c r="E63" s="38"/>
      <c r="F63" s="38"/>
    </row>
    <row r="64" spans="1:6">
      <c r="A64" s="37"/>
      <c r="B64" s="37"/>
      <c r="C64" s="37"/>
      <c r="D64" s="37"/>
      <c r="E64" s="38"/>
      <c r="F64" s="38"/>
    </row>
    <row r="65" spans="1:6">
      <c r="A65" s="37"/>
      <c r="B65" s="37"/>
      <c r="C65" s="37"/>
      <c r="D65" s="37"/>
      <c r="E65" s="38"/>
      <c r="F65" s="38"/>
    </row>
    <row r="66" spans="1:6">
      <c r="A66" s="37"/>
      <c r="B66" s="37"/>
      <c r="C66" s="37"/>
      <c r="D66" s="37"/>
      <c r="E66" s="38"/>
      <c r="F66" s="38"/>
    </row>
    <row r="67" spans="1:6">
      <c r="A67" s="37"/>
      <c r="B67" s="37"/>
      <c r="C67" s="37"/>
      <c r="D67" s="37"/>
      <c r="E67" s="38"/>
      <c r="F67" s="38"/>
    </row>
    <row r="68" spans="1:6">
      <c r="A68" s="37"/>
      <c r="B68" s="37"/>
      <c r="C68" s="37"/>
      <c r="D68" s="37"/>
      <c r="E68" s="38"/>
      <c r="F68" s="38"/>
    </row>
    <row r="69" spans="1:6">
      <c r="A69" s="37"/>
      <c r="B69" s="37"/>
      <c r="C69" s="37"/>
      <c r="D69" s="37"/>
      <c r="E69" s="38"/>
      <c r="F69" s="38"/>
    </row>
    <row r="70" spans="1:6">
      <c r="A70" s="37"/>
      <c r="B70" s="37"/>
      <c r="C70" s="37"/>
      <c r="D70" s="37"/>
      <c r="E70" s="38"/>
      <c r="F70" s="38"/>
    </row>
    <row r="71" spans="1:6">
      <c r="A71" s="37"/>
      <c r="B71" s="37"/>
      <c r="C71" s="37"/>
      <c r="D71" s="37"/>
      <c r="E71" s="38"/>
      <c r="F71" s="38"/>
    </row>
    <row r="72" spans="1:6">
      <c r="A72" s="37"/>
      <c r="B72" s="37"/>
      <c r="C72" s="37"/>
      <c r="D72" s="37"/>
      <c r="E72" s="38"/>
      <c r="F72" s="38"/>
    </row>
    <row r="73" spans="1:6">
      <c r="A73" s="37"/>
      <c r="B73" s="37"/>
      <c r="C73" s="37"/>
      <c r="D73" s="37"/>
      <c r="E73" s="38"/>
      <c r="F73" s="38"/>
    </row>
    <row r="74" spans="1:6">
      <c r="A74" s="37"/>
      <c r="B74" s="37"/>
      <c r="C74" s="37"/>
      <c r="D74" s="37"/>
      <c r="E74" s="38"/>
      <c r="F74" s="38"/>
    </row>
    <row r="75" spans="1:6">
      <c r="A75" s="37"/>
      <c r="B75" s="37"/>
      <c r="C75" s="37"/>
      <c r="D75" s="37"/>
      <c r="E75" s="38"/>
      <c r="F75" s="38"/>
    </row>
    <row r="76" spans="1:6">
      <c r="A76" s="37"/>
      <c r="B76" s="37"/>
      <c r="C76" s="37"/>
      <c r="D76" s="37"/>
      <c r="E76" s="38"/>
      <c r="F76" s="38"/>
    </row>
    <row r="77" spans="1:6">
      <c r="A77" s="37"/>
      <c r="B77" s="37"/>
      <c r="C77" s="37"/>
      <c r="D77" s="37"/>
      <c r="E77" s="38"/>
      <c r="F77" s="38"/>
    </row>
    <row r="78" spans="1:6">
      <c r="A78" s="37"/>
      <c r="B78" s="37"/>
      <c r="C78" s="37"/>
      <c r="D78" s="37"/>
      <c r="E78" s="38"/>
      <c r="F78" s="38"/>
    </row>
    <row r="79" spans="1:6">
      <c r="A79" s="37"/>
      <c r="B79" s="37"/>
      <c r="C79" s="37"/>
      <c r="D79" s="37"/>
      <c r="E79" s="38"/>
      <c r="F79" s="38"/>
    </row>
    <row r="80" spans="1:6">
      <c r="A80" s="37"/>
      <c r="B80" s="37"/>
      <c r="C80" s="37"/>
      <c r="D80" s="37"/>
      <c r="E80" s="38"/>
      <c r="F80" s="38"/>
    </row>
    <row r="81" spans="1:6">
      <c r="A81" s="37"/>
      <c r="B81" s="37"/>
      <c r="C81" s="37"/>
      <c r="D81" s="37"/>
      <c r="E81" s="38"/>
      <c r="F81" s="38"/>
    </row>
    <row r="82" spans="1:6">
      <c r="A82" s="37"/>
      <c r="B82" s="37"/>
      <c r="C82" s="37"/>
      <c r="D82" s="37"/>
      <c r="E82" s="38"/>
      <c r="F82" s="38"/>
    </row>
    <row r="83" spans="1:6">
      <c r="A83" s="37"/>
      <c r="B83" s="37"/>
      <c r="C83" s="37"/>
      <c r="D83" s="37"/>
      <c r="E83" s="38"/>
      <c r="F83" s="38"/>
    </row>
    <row r="84" spans="1:6">
      <c r="A84" s="37"/>
      <c r="B84" s="37"/>
      <c r="C84" s="37"/>
      <c r="D84" s="37"/>
      <c r="E84" s="38"/>
      <c r="F84" s="38"/>
    </row>
    <row r="85" spans="1:6">
      <c r="A85" s="37"/>
      <c r="B85" s="37"/>
      <c r="C85" s="37"/>
      <c r="D85" s="37"/>
      <c r="E85" s="38"/>
      <c r="F85" s="38"/>
    </row>
    <row r="86" spans="1:6">
      <c r="A86" s="37"/>
      <c r="B86" s="37"/>
      <c r="C86" s="37"/>
      <c r="D86" s="37"/>
      <c r="E86" s="38"/>
      <c r="F86" s="38"/>
    </row>
    <row r="87" spans="1:6">
      <c r="A87" s="37"/>
      <c r="B87" s="37"/>
      <c r="C87" s="37"/>
      <c r="D87" s="37"/>
      <c r="E87" s="38"/>
      <c r="F87" s="38"/>
    </row>
    <row r="88" spans="1:6">
      <c r="A88" s="37"/>
      <c r="B88" s="37"/>
      <c r="C88" s="37"/>
      <c r="D88" s="37"/>
      <c r="E88" s="38"/>
      <c r="F88" s="38"/>
    </row>
    <row r="89" spans="1:6">
      <c r="A89" s="37"/>
      <c r="B89" s="37"/>
      <c r="C89" s="37"/>
      <c r="D89" s="37"/>
      <c r="E89" s="38"/>
      <c r="F89" s="38"/>
    </row>
    <row r="90" spans="1:6">
      <c r="A90" s="37"/>
      <c r="B90" s="37"/>
      <c r="C90" s="37"/>
      <c r="D90" s="37"/>
      <c r="E90" s="38"/>
      <c r="F90" s="38"/>
    </row>
    <row r="91" spans="1:6">
      <c r="A91" s="37"/>
      <c r="B91" s="37"/>
      <c r="C91" s="37"/>
      <c r="D91" s="37"/>
      <c r="E91" s="38"/>
      <c r="F91" s="38"/>
    </row>
    <row r="92" spans="1:6">
      <c r="A92" s="37"/>
      <c r="B92" s="37"/>
      <c r="C92" s="37"/>
      <c r="D92" s="37"/>
      <c r="E92" s="38"/>
      <c r="F92" s="38"/>
    </row>
    <row r="93" spans="1:6">
      <c r="A93" s="37"/>
      <c r="B93" s="37"/>
      <c r="C93" s="37"/>
      <c r="D93" s="37"/>
      <c r="E93" s="38"/>
      <c r="F93" s="38"/>
    </row>
    <row r="94" spans="1:6">
      <c r="A94" s="37"/>
      <c r="B94" s="37"/>
      <c r="C94" s="37"/>
      <c r="D94" s="37"/>
      <c r="E94" s="38"/>
      <c r="F94" s="38"/>
    </row>
    <row r="95" spans="1:6">
      <c r="A95" s="37"/>
      <c r="B95" s="37"/>
      <c r="C95" s="37"/>
      <c r="D95" s="37"/>
      <c r="E95" s="38"/>
      <c r="F95" s="38"/>
    </row>
    <row r="96" spans="1:6">
      <c r="A96" s="37"/>
      <c r="B96" s="37"/>
      <c r="C96" s="37"/>
      <c r="D96" s="37"/>
      <c r="E96" s="38"/>
      <c r="F96" s="38"/>
    </row>
    <row r="97" spans="1:6">
      <c r="A97" s="37"/>
      <c r="B97" s="37"/>
      <c r="C97" s="37"/>
      <c r="D97" s="37"/>
      <c r="E97" s="38"/>
      <c r="F97" s="38"/>
    </row>
    <row r="98" spans="1:6">
      <c r="A98" s="37"/>
      <c r="B98" s="37"/>
      <c r="C98" s="37"/>
      <c r="D98" s="37"/>
      <c r="E98" s="38"/>
      <c r="F98" s="38"/>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Input</vt:lpstr>
      <vt:lpstr>Flights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atmosfair Eventrechner</dc:title>
  <dc:creator>roth@atmosfair.de</dc:creator>
  <cp:lastModifiedBy>Edwin Zijderveld</cp:lastModifiedBy>
  <cp:lastPrinted>2018-05-07T11:53:43Z</cp:lastPrinted>
  <dcterms:created xsi:type="dcterms:W3CDTF">2016-09-02T10:36:08Z</dcterms:created>
  <dcterms:modified xsi:type="dcterms:W3CDTF">2019-09-26T08:48:09Z</dcterms:modified>
</cp:coreProperties>
</file>